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firstSheet="1" activeTab="2"/>
  </bookViews>
  <sheets>
    <sheet name="Summary Sheet" sheetId="1" r:id="rId1"/>
    <sheet name="Schedule A - Supply-Shimla" sheetId="2" r:id="rId2"/>
    <sheet name="Schedule A - Supply-Dharamsala" sheetId="3" r:id="rId3"/>
    <sheet name="Schedule B - Supply Common Item" sheetId="4" r:id="rId4"/>
    <sheet name="Schedule C - Erection-Shimla" sheetId="5" r:id="rId5"/>
    <sheet name="Schedule C -Erection-Dharamsala" sheetId="6" r:id="rId6"/>
    <sheet name="Schedule D - FMS-Shimla" sheetId="7" r:id="rId7"/>
    <sheet name="Schedule D - FMS-Dharamsala" sheetId="8" r:id="rId8"/>
    <sheet name="Schedule E - FMS Common Item" sheetId="9" r:id="rId9"/>
  </sheets>
  <definedNames>
    <definedName name="_xlnm.Print_Area" localSheetId="3">'Schedule B - Supply Common Item'!$A$1:$Q$20</definedName>
    <definedName name="_xlnm.Print_Area" localSheetId="4">'Schedule C - Erection-Shimla'!$A$1:$O$22</definedName>
    <definedName name="_xlnm.Print_Area" localSheetId="5">'Schedule C -Erection-Dharamsala'!$A$1:$O$22</definedName>
    <definedName name="_xlnm.Print_Area" localSheetId="7">'Schedule D - FMS-Dharamsala'!$A$1:$AB$18</definedName>
    <definedName name="_xlnm.Print_Area" localSheetId="6">'Schedule D - FMS-Shimla'!$A$1:$AB$18</definedName>
    <definedName name="_xlnm.Print_Area" localSheetId="0">'Summary Sheet'!$A$1:$G$36</definedName>
  </definedNames>
  <calcPr fullCalcOnLoad="1"/>
</workbook>
</file>

<file path=xl/sharedStrings.xml><?xml version="1.0" encoding="utf-8"?>
<sst xmlns="http://schemas.openxmlformats.org/spreadsheetml/2006/main" count="483" uniqueCount="146">
  <si>
    <t>Schedule "A"</t>
  </si>
  <si>
    <t>Schedule "B"</t>
  </si>
  <si>
    <t>Schedule "C"</t>
  </si>
  <si>
    <t>Total Quoted Rate Against price schedule "A (Supply)" in Rs.:</t>
  </si>
  <si>
    <t>Note: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</si>
  <si>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</si>
  <si>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</si>
  <si>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</si>
  <si>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Date</t>
  </si>
  <si>
    <t xml:space="preserve">Place </t>
  </si>
  <si>
    <t>Name</t>
  </si>
  <si>
    <t xml:space="preserve">Designation </t>
  </si>
  <si>
    <t xml:space="preserve">Name of the Company </t>
  </si>
  <si>
    <t>S. No.</t>
  </si>
  <si>
    <t>Particulars</t>
  </si>
  <si>
    <t>HSN/SAC Code</t>
  </si>
  <si>
    <t>Unit</t>
  </si>
  <si>
    <t>Ex-Works Price (Rs./Unit)</t>
  </si>
  <si>
    <t>Total (Rs./Unit)</t>
  </si>
  <si>
    <t xml:space="preserve">GST Total </t>
  </si>
  <si>
    <t>CGST</t>
  </si>
  <si>
    <t>SGCT</t>
  </si>
  <si>
    <t>IGST</t>
  </si>
  <si>
    <t>%</t>
  </si>
  <si>
    <t>(Rs./Unit)</t>
  </si>
  <si>
    <t>Total GST Amount (Rs.)</t>
  </si>
  <si>
    <t>Grand Total (Rs.)</t>
  </si>
  <si>
    <t>Modular RF Mesh Module (for installation with each meter)</t>
  </si>
  <si>
    <t xml:space="preserve">Backhaul Connectivity (SIM/MPLS/Optic Fibre) for RF Mess canopy  </t>
  </si>
  <si>
    <t xml:space="preserve">GST </t>
  </si>
  <si>
    <t>8=7x6</t>
  </si>
  <si>
    <t>10=9x6</t>
  </si>
  <si>
    <t>12=11x6</t>
  </si>
  <si>
    <t>13=8+10+12</t>
  </si>
  <si>
    <t>14=13+6</t>
  </si>
  <si>
    <t>15=14x5</t>
  </si>
  <si>
    <t>8=6+7</t>
  </si>
  <si>
    <t>10=8x9</t>
  </si>
  <si>
    <t>12=8x11</t>
  </si>
  <si>
    <t>15=10+12+14</t>
  </si>
  <si>
    <t>16=8+15</t>
  </si>
  <si>
    <t>17=16x5</t>
  </si>
  <si>
    <t>Field Maintenance services for meters of all category and modular RF mesh Module (for installation with each meter)</t>
  </si>
  <si>
    <t>Field Maintenance services for complete canopy of the project area.</t>
  </si>
  <si>
    <t>Cloud services (Annual hosting fee) Including Bandwidth charges</t>
  </si>
  <si>
    <t xml:space="preserve">Software Licence AMC for HES, MDM, or if any </t>
  </si>
  <si>
    <t>Backhaul connectivity (SIM/MPLS/Optic fibre) for RF Mesh Canopy</t>
  </si>
  <si>
    <t>Nos.</t>
  </si>
  <si>
    <t>Nos</t>
  </si>
  <si>
    <t>Lumpsum</t>
  </si>
  <si>
    <t>HSN/ SAC Code</t>
  </si>
  <si>
    <t>14=8x13</t>
  </si>
  <si>
    <t>Lot</t>
  </si>
  <si>
    <t>Year 1</t>
  </si>
  <si>
    <t>Year 2</t>
  </si>
  <si>
    <t>Year 3</t>
  </si>
  <si>
    <t xml:space="preserve">Year 4 </t>
  </si>
  <si>
    <t xml:space="preserve">Year 5 </t>
  </si>
  <si>
    <t>Year 6</t>
  </si>
  <si>
    <t>Year 7</t>
  </si>
  <si>
    <t>14=7x5</t>
  </si>
  <si>
    <t>15=8x5</t>
  </si>
  <si>
    <t>16=9x5</t>
  </si>
  <si>
    <t>17=10x5</t>
  </si>
  <si>
    <t>18=11x5</t>
  </si>
  <si>
    <t>19=12x5</t>
  </si>
  <si>
    <t>13=6x5</t>
  </si>
  <si>
    <t>20=13+14+15+16+17+18+19</t>
  </si>
  <si>
    <t>22=20x21</t>
  </si>
  <si>
    <t>24=20*23</t>
  </si>
  <si>
    <t>26=20*25</t>
  </si>
  <si>
    <t>27=22+24+26</t>
  </si>
  <si>
    <t>28=20+27</t>
  </si>
  <si>
    <t>(Rs./ Unit)</t>
  </si>
  <si>
    <t>Price Bid Schedule: Selection of AMI Implementing Agency for implementation of Smart Metering in Shimla and Dharamsala City in Himachal Pradesh</t>
  </si>
  <si>
    <t>Name of the Bidder:</t>
  </si>
  <si>
    <t>Data Concentrator Units/ Gateway/ Router for forming RF Mesh Canopy</t>
  </si>
  <si>
    <t>FMS Charge Rate/Year/unit item or equipment in Rs.</t>
  </si>
  <si>
    <t>FMS Charge Rate/Year in Rs.</t>
  </si>
  <si>
    <t>GST on total FMS Charges for 7 years</t>
  </si>
  <si>
    <t>Total FMS Charges for 7 years in Rs.</t>
  </si>
  <si>
    <t>Total Tendered Quantity</t>
  </si>
  <si>
    <t>Authorized Signatory</t>
  </si>
  <si>
    <t xml:space="preserve">Authorized Signatory </t>
  </si>
  <si>
    <t>Total</t>
  </si>
  <si>
    <t>Shimla</t>
  </si>
  <si>
    <t>Dharamsala</t>
  </si>
  <si>
    <t>Annual FMS Charges for 7 Years in Rs.</t>
  </si>
  <si>
    <t>Data Concentrator Units/Gateway/Router for forming RF Mesh Canopy *</t>
  </si>
  <si>
    <t>* Data Concentrator Units/Gateway/Router should take care of any future consumer growth as per HPSEB</t>
  </si>
  <si>
    <t>Training &amp; Development – Providing training of identified personnel of PFCCL and HPSEB on operation and maintenance of AMI Infrastructure (at least 2 times a year during first 3 years for 6 persons per batch)</t>
  </si>
  <si>
    <t>Summary of Price Bid</t>
  </si>
  <si>
    <t>These rates shall be applicable for whole contract period</t>
  </si>
  <si>
    <t>We declare that the following are our quoted price for the entire scope of work as specified (i.e. for bill of materials/Quantities specified in for supply, erection, testing &amp; commissioning &amp; FMS charges) in the specification and Documentations, Inclusive of all taxes, Duties &amp; Levies and the total price quoted in our proposal shall be on firm price basis.</t>
  </si>
  <si>
    <t xml:space="preserve">GST Registration Number of Bidder </t>
  </si>
  <si>
    <t>Control Center Infra</t>
  </si>
  <si>
    <t xml:space="preserve">Work Station Dual TFT Monitor  - </t>
  </si>
  <si>
    <t>LED Display 50"</t>
  </si>
  <si>
    <t>Network Switch</t>
  </si>
  <si>
    <t>Network Printer</t>
  </si>
  <si>
    <t>Work Station Desk [3'5" X 2'.0] Type - Modular</t>
  </si>
  <si>
    <t>Work Station Chairs</t>
  </si>
  <si>
    <t>a</t>
  </si>
  <si>
    <t>b</t>
  </si>
  <si>
    <t>c</t>
  </si>
  <si>
    <t>d</t>
  </si>
  <si>
    <t>e</t>
  </si>
  <si>
    <t>f</t>
  </si>
  <si>
    <t>g</t>
  </si>
  <si>
    <t>Single Phase Whole current Smart Meter 10-60 A with Box</t>
  </si>
  <si>
    <t>Annexure 17 - Price Bid Schedule: Selection of AMI Implementing Agency for implementation of Smart Metering in Shimla and Dharamsala City in Himachal Pradesh</t>
  </si>
  <si>
    <t>Schedule A - Price Schedule for Supply of Items (Shimla)</t>
  </si>
  <si>
    <t xml:space="preserve"> Schedule A - Price Schedule for Supply of Items (Dharamsala)</t>
  </si>
  <si>
    <t xml:space="preserve">Three Phase Whole current Smart Meter 10-60 A with Box </t>
  </si>
  <si>
    <t>Schedule D - Price Schedule for FMS (Shimla)</t>
  </si>
  <si>
    <t>Schedule D - Price Schedule for FMS (Dharamsala)</t>
  </si>
  <si>
    <t xml:space="preserve"> Schedule B - Price Schedule for Supply of Common Items (Shimla &amp; Dharamsala)</t>
  </si>
  <si>
    <t>Total Quoted Rate Against price schedule "B (Supply of Common Items)" in Rs.:</t>
  </si>
  <si>
    <t>Schedule "D"</t>
  </si>
  <si>
    <t>Total Quoted Rate Against price schedule "D (FMS) in Rs.:</t>
  </si>
  <si>
    <t xml:space="preserve">Head End System (HES) licenses </t>
  </si>
  <si>
    <t>Meter Data management System and Android &amp;/ IOS Mobile App and web portal.</t>
  </si>
  <si>
    <t xml:space="preserve">System Implementation </t>
  </si>
  <si>
    <t>IT Infrastructure over cloud &amp; Connectivity, system Integration (Including application License fees) and any other hardware equipment/ software as defined in the Technical Specifications of RfP</t>
  </si>
  <si>
    <t>FMS-System Integrated, application maintenance support</t>
  </si>
  <si>
    <t>Schedule E - Price Schedule for FMS of Common Items (Shimla &amp; Dharamsala)</t>
  </si>
  <si>
    <t>Total Quoted Rate Against price schedule "E (FMS of Common Items)" in Rs.:</t>
  </si>
  <si>
    <t>Schedule "E"</t>
  </si>
  <si>
    <t>A+B+C+D+E</t>
  </si>
  <si>
    <t>Total Quoted Rate in Rs. (Schedule A+B+C+D+E):</t>
  </si>
  <si>
    <t>Advisory Services on System Operation till 1 year from the date of Operational Acceptance</t>
  </si>
  <si>
    <t xml:space="preserve">Schedule C - Price Schedule for Erection, Site Installation &amp; integration of items along with related hardware, software &amp; equipment after successful completion of Field Installation and Integration Test (FIIT) (Shimla) </t>
  </si>
  <si>
    <t>Erection Price*(Rs./Unit)</t>
  </si>
  <si>
    <t xml:space="preserve">* Erection Price is inclusive of erection, Site Installation &amp; integration of items along with related hardware, software &amp; equipment after successful completion of Field Installation and Integration Test (FIIT) </t>
  </si>
  <si>
    <t>Schedule C - Schedule C - Price Schedule for Erection, Site Installation &amp; integration of items along with related hardware, software &amp; equipment after successful completion of Field Installation and Integration Test (FIIT)  (Dharamsala)</t>
  </si>
  <si>
    <t>Erection Price* (Rs./Unit)</t>
  </si>
  <si>
    <t>Freight &amp; Insurance Charges
(Rs./Unit)</t>
  </si>
  <si>
    <t>Total GST Amount (Rs/ Unit.)</t>
  </si>
  <si>
    <t>Total for Destination Price inclusive of Ex-Works Freight &amp; Insurance + GST
(Rs/ Unit.)</t>
  </si>
  <si>
    <t>Total GST Amount (Rs./Unit)</t>
  </si>
  <si>
    <t>Total for Destination Price inclusive of Ex-Works Freight &amp; Insurance + GST (Rs./Unit)</t>
  </si>
  <si>
    <t>Total Price inclusive of GST (Rs./Unit)</t>
  </si>
  <si>
    <t>Total Quoted Rate Against price schedule "C (Erection, Site Installation &amp; Integration)" in Rs.:</t>
  </si>
  <si>
    <t>3KVA Online UPS with 8 hour back up and required electrical accessories</t>
  </si>
  <si>
    <t>LT-CT Meters for Consumers/ DTR (3x240 V, /5 A)</t>
  </si>
  <si>
    <r>
      <t xml:space="preserve">HT Meters </t>
    </r>
    <r>
      <rPr>
        <sz val="11"/>
        <color theme="1"/>
        <rFont val="Calibri"/>
        <family val="2"/>
      </rPr>
      <t>(/110 V, /5 A) with Box</t>
    </r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</si>
</sst>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%"/>
    <numFmt numFmtId="179" formatCode="0.000"/>
    <numFmt numFmtId="180" formatCode="0.00000"/>
    <numFmt numFmtId="181" formatCode="0.0000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%"/>
    <numFmt numFmtId="189" formatCode="0.000000000%"/>
    <numFmt numFmtId="190" formatCode="0.00000000%"/>
    <numFmt numFmtId="191" formatCode="0.0000000%"/>
    <numFmt numFmtId="192" formatCode="0.000000%"/>
    <numFmt numFmtId="193" formatCode="0.00000%"/>
    <numFmt numFmtId="194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1" fontId="49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" fontId="48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52" fillId="0" borderId="26" xfId="0" applyFont="1" applyBorder="1" applyAlignment="1">
      <alignment vertical="top"/>
    </xf>
    <xf numFmtId="0" fontId="53" fillId="0" borderId="11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>
      <alignment vertical="top" wrapText="1"/>
    </xf>
    <xf numFmtId="0" fontId="49" fillId="0" borderId="27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right" vertical="center" wrapText="1"/>
    </xf>
    <xf numFmtId="0" fontId="49" fillId="0" borderId="28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55" fillId="0" borderId="29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3" xfId="0" applyFont="1" applyFill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33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left" vertical="top" wrapText="1"/>
    </xf>
    <xf numFmtId="0" fontId="52" fillId="0" borderId="34" xfId="0" applyFont="1" applyBorder="1" applyAlignment="1">
      <alignment horizontal="center" vertical="top"/>
    </xf>
    <xf numFmtId="0" fontId="52" fillId="0" borderId="35" xfId="0" applyFont="1" applyBorder="1" applyAlignment="1">
      <alignment horizontal="center" vertical="top"/>
    </xf>
    <xf numFmtId="0" fontId="52" fillId="0" borderId="36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48" fillId="0" borderId="40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11" xfId="0" applyFont="1" applyBorder="1" applyAlignment="1">
      <alignment horizontal="center"/>
    </xf>
    <xf numFmtId="0" fontId="51" fillId="0" borderId="26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52" fillId="0" borderId="2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41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42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48" fillId="0" borderId="2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34" xfId="0" applyFont="1" applyBorder="1" applyAlignment="1">
      <alignment horizontal="left" vertical="top" wrapText="1"/>
    </xf>
    <xf numFmtId="0" fontId="48" fillId="0" borderId="35" xfId="0" applyFont="1" applyBorder="1" applyAlignment="1">
      <alignment horizontal="left" vertical="top" wrapText="1"/>
    </xf>
    <xf numFmtId="0" fontId="52" fillId="0" borderId="38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55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43" xfId="0" applyFont="1" applyBorder="1" applyAlignment="1">
      <alignment horizontal="center" vertical="top" wrapText="1"/>
    </xf>
    <xf numFmtId="0" fontId="50" fillId="0" borderId="44" xfId="0" applyFont="1" applyBorder="1" applyAlignment="1">
      <alignment horizontal="left" vertical="top" wrapText="1"/>
    </xf>
    <xf numFmtId="0" fontId="50" fillId="0" borderId="45" xfId="0" applyFont="1" applyBorder="1" applyAlignment="1">
      <alignment horizontal="center" vertical="top" wrapText="1"/>
    </xf>
    <xf numFmtId="0" fontId="50" fillId="0" borderId="45" xfId="0" applyFont="1" applyFill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/>
    </xf>
    <xf numFmtId="0" fontId="52" fillId="0" borderId="46" xfId="0" applyFont="1" applyBorder="1" applyAlignment="1">
      <alignment horizontal="center" vertical="top"/>
    </xf>
    <xf numFmtId="0" fontId="52" fillId="0" borderId="47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/>
    </xf>
    <xf numFmtId="0" fontId="52" fillId="0" borderId="15" xfId="0" applyFont="1" applyBorder="1" applyAlignment="1">
      <alignment horizontal="center" vertical="top"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43" xfId="0" applyFont="1" applyFill="1" applyBorder="1" applyAlignment="1">
      <alignment horizontal="center" vertical="top" wrapText="1"/>
    </xf>
    <xf numFmtId="0" fontId="50" fillId="0" borderId="45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top"/>
    </xf>
    <xf numFmtId="0" fontId="52" fillId="0" borderId="48" xfId="0" applyFont="1" applyBorder="1" applyAlignment="1">
      <alignment horizontal="left" vertical="top"/>
    </xf>
    <xf numFmtId="0" fontId="52" fillId="0" borderId="49" xfId="0" applyFont="1" applyBorder="1" applyAlignment="1">
      <alignment horizontal="left" vertical="top"/>
    </xf>
    <xf numFmtId="0" fontId="52" fillId="0" borderId="50" xfId="0" applyFont="1" applyBorder="1" applyAlignment="1">
      <alignment horizontal="left" vertical="top"/>
    </xf>
    <xf numFmtId="0" fontId="52" fillId="0" borderId="20" xfId="0" applyFont="1" applyBorder="1" applyAlignment="1">
      <alignment horizontal="center" vertical="top"/>
    </xf>
    <xf numFmtId="0" fontId="50" fillId="0" borderId="3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38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26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3" fillId="0" borderId="12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43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3" fillId="0" borderId="18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51" xfId="0" applyFont="1" applyBorder="1" applyAlignment="1">
      <alignment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8" fillId="0" borderId="44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3" fillId="0" borderId="2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10" zoomScaleNormal="120" zoomScaleSheetLayoutView="110" zoomScalePageLayoutView="0" workbookViewId="0" topLeftCell="A7">
      <selection activeCell="C15" sqref="C15:D17"/>
    </sheetView>
  </sheetViews>
  <sheetFormatPr defaultColWidth="9.140625" defaultRowHeight="15"/>
  <cols>
    <col min="1" max="1" width="4.7109375" style="1" customWidth="1"/>
    <col min="2" max="2" width="20.57421875" style="0" customWidth="1"/>
    <col min="3" max="3" width="16.00390625" style="0" customWidth="1"/>
    <col min="4" max="4" width="15.8515625" style="0" customWidth="1"/>
    <col min="5" max="5" width="14.28125" style="0" customWidth="1"/>
    <col min="6" max="6" width="18.57421875" style="0" customWidth="1"/>
    <col min="7" max="7" width="22.28125" style="0" customWidth="1"/>
  </cols>
  <sheetData>
    <row r="1" spans="1:7" ht="54.75" customHeight="1" thickBot="1">
      <c r="A1" s="100" t="s">
        <v>110</v>
      </c>
      <c r="B1" s="101"/>
      <c r="C1" s="101"/>
      <c r="D1" s="101"/>
      <c r="E1" s="101"/>
      <c r="F1" s="101"/>
      <c r="G1" s="101"/>
    </row>
    <row r="2" spans="1:7" ht="15" customHeight="1">
      <c r="A2" s="73" t="s">
        <v>75</v>
      </c>
      <c r="B2" s="73"/>
      <c r="C2" s="102"/>
      <c r="D2" s="103"/>
      <c r="E2" s="103"/>
      <c r="F2" s="103"/>
      <c r="G2" s="103"/>
    </row>
    <row r="3" spans="1:7" ht="21.75" customHeight="1" thickBot="1">
      <c r="A3" s="73"/>
      <c r="B3" s="73"/>
      <c r="C3" s="104"/>
      <c r="D3" s="105"/>
      <c r="E3" s="105"/>
      <c r="F3" s="105"/>
      <c r="G3" s="105"/>
    </row>
    <row r="4" spans="1:7" ht="18.75" thickBot="1">
      <c r="A4" s="74"/>
      <c r="B4" s="75"/>
      <c r="C4" s="76"/>
      <c r="D4" s="76"/>
      <c r="E4" s="76"/>
      <c r="F4" s="76"/>
      <c r="G4" s="76"/>
    </row>
    <row r="5" spans="1:7" ht="18.75" thickBot="1">
      <c r="A5" s="112" t="s">
        <v>91</v>
      </c>
      <c r="B5" s="113"/>
      <c r="C5" s="113"/>
      <c r="D5" s="113"/>
      <c r="E5" s="113"/>
      <c r="F5" s="113"/>
      <c r="G5" s="113"/>
    </row>
    <row r="6" spans="1:7" ht="24.75" customHeight="1" thickBot="1">
      <c r="A6" s="79"/>
      <c r="B6" s="80"/>
      <c r="C6" s="80"/>
      <c r="D6" s="80"/>
      <c r="E6" s="80"/>
      <c r="F6" s="80"/>
      <c r="G6" s="80"/>
    </row>
    <row r="7" spans="1:7" ht="15" customHeight="1">
      <c r="A7" s="106" t="s">
        <v>93</v>
      </c>
      <c r="B7" s="107"/>
      <c r="C7" s="107"/>
      <c r="D7" s="107"/>
      <c r="E7" s="107"/>
      <c r="F7" s="107"/>
      <c r="G7" s="107"/>
    </row>
    <row r="8" spans="1:7" ht="15" customHeight="1">
      <c r="A8" s="108"/>
      <c r="B8" s="109"/>
      <c r="C8" s="109"/>
      <c r="D8" s="109"/>
      <c r="E8" s="109"/>
      <c r="F8" s="109"/>
      <c r="G8" s="109"/>
    </row>
    <row r="9" spans="1:7" ht="15.75" customHeight="1">
      <c r="A9" s="108"/>
      <c r="B9" s="109"/>
      <c r="C9" s="109"/>
      <c r="D9" s="109"/>
      <c r="E9" s="109"/>
      <c r="F9" s="109"/>
      <c r="G9" s="109"/>
    </row>
    <row r="10" spans="1:7" ht="18.75" customHeight="1">
      <c r="A10" s="110"/>
      <c r="B10" s="111"/>
      <c r="C10" s="111"/>
      <c r="D10" s="111"/>
      <c r="E10" s="111"/>
      <c r="F10" s="111"/>
      <c r="G10" s="111"/>
    </row>
    <row r="11" spans="1:7" ht="24.75" customHeight="1">
      <c r="A11" s="77">
        <v>1</v>
      </c>
      <c r="B11" s="77" t="s">
        <v>0</v>
      </c>
      <c r="C11" s="81" t="s">
        <v>3</v>
      </c>
      <c r="D11" s="81"/>
      <c r="E11" s="83" t="s">
        <v>85</v>
      </c>
      <c r="F11" s="83"/>
      <c r="G11" s="54">
        <f>'Schedule A - Supply-Shimla'!Q26</f>
        <v>0</v>
      </c>
    </row>
    <row r="12" spans="1:7" ht="24.75" customHeight="1">
      <c r="A12" s="77"/>
      <c r="B12" s="77"/>
      <c r="C12" s="81"/>
      <c r="D12" s="81"/>
      <c r="E12" s="83" t="s">
        <v>86</v>
      </c>
      <c r="F12" s="83"/>
      <c r="G12" s="54">
        <f>'Schedule A - Supply-Dharamsala'!Q26</f>
        <v>0</v>
      </c>
    </row>
    <row r="13" spans="1:7" ht="24.75" customHeight="1">
      <c r="A13" s="77"/>
      <c r="B13" s="77"/>
      <c r="C13" s="81"/>
      <c r="D13" s="81"/>
      <c r="E13" s="83" t="s">
        <v>84</v>
      </c>
      <c r="F13" s="83"/>
      <c r="G13" s="54">
        <f>SUM(G11:G12)</f>
        <v>0</v>
      </c>
    </row>
    <row r="14" spans="1:7" ht="55.5" customHeight="1">
      <c r="A14" s="60">
        <v>2</v>
      </c>
      <c r="B14" s="60" t="s">
        <v>1</v>
      </c>
      <c r="C14" s="86" t="s">
        <v>117</v>
      </c>
      <c r="D14" s="87"/>
      <c r="E14" s="83" t="s">
        <v>84</v>
      </c>
      <c r="F14" s="83"/>
      <c r="G14" s="54">
        <f>'Schedule B - Supply Common Item'!Q17</f>
        <v>0</v>
      </c>
    </row>
    <row r="15" spans="1:7" ht="24.75" customHeight="1">
      <c r="A15" s="77">
        <v>3</v>
      </c>
      <c r="B15" s="77" t="s">
        <v>2</v>
      </c>
      <c r="C15" s="81" t="s">
        <v>142</v>
      </c>
      <c r="D15" s="81"/>
      <c r="E15" s="83" t="s">
        <v>85</v>
      </c>
      <c r="F15" s="83"/>
      <c r="G15" s="54">
        <f>'Schedule C - Erection-Shimla'!O16</f>
        <v>0</v>
      </c>
    </row>
    <row r="16" spans="1:7" ht="24.75" customHeight="1">
      <c r="A16" s="77"/>
      <c r="B16" s="77"/>
      <c r="C16" s="81"/>
      <c r="D16" s="81"/>
      <c r="E16" s="83" t="s">
        <v>86</v>
      </c>
      <c r="F16" s="83"/>
      <c r="G16" s="54">
        <f>'Schedule C -Erection-Dharamsala'!O16</f>
        <v>0</v>
      </c>
    </row>
    <row r="17" spans="1:7" ht="24.75" customHeight="1">
      <c r="A17" s="77"/>
      <c r="B17" s="77"/>
      <c r="C17" s="81"/>
      <c r="D17" s="81"/>
      <c r="E17" s="83" t="s">
        <v>84</v>
      </c>
      <c r="F17" s="83"/>
      <c r="G17" s="54">
        <f>SUM(G15:G16)</f>
        <v>0</v>
      </c>
    </row>
    <row r="18" spans="1:7" ht="24.75" customHeight="1">
      <c r="A18" s="77">
        <v>4</v>
      </c>
      <c r="B18" s="77" t="s">
        <v>118</v>
      </c>
      <c r="C18" s="81" t="s">
        <v>119</v>
      </c>
      <c r="D18" s="81"/>
      <c r="E18" s="83" t="s">
        <v>85</v>
      </c>
      <c r="F18" s="83"/>
      <c r="G18" s="54">
        <f>'Schedule D - FMS-Shimla'!AB15</f>
        <v>0</v>
      </c>
    </row>
    <row r="19" spans="1:7" ht="24.75" customHeight="1">
      <c r="A19" s="77"/>
      <c r="B19" s="77"/>
      <c r="C19" s="81"/>
      <c r="D19" s="81"/>
      <c r="E19" s="83" t="s">
        <v>86</v>
      </c>
      <c r="F19" s="83"/>
      <c r="G19" s="54">
        <f>'Schedule D - FMS-Dharamsala'!AB15</f>
        <v>0</v>
      </c>
    </row>
    <row r="20" spans="1:7" ht="24.75" customHeight="1">
      <c r="A20" s="77"/>
      <c r="B20" s="77"/>
      <c r="C20" s="81"/>
      <c r="D20" s="81"/>
      <c r="E20" s="83" t="s">
        <v>84</v>
      </c>
      <c r="F20" s="83"/>
      <c r="G20" s="54">
        <f>SUM(G18:G19)</f>
        <v>0</v>
      </c>
    </row>
    <row r="21" spans="1:7" ht="61.5" customHeight="1">
      <c r="A21" s="62">
        <v>5</v>
      </c>
      <c r="B21" s="62" t="s">
        <v>127</v>
      </c>
      <c r="C21" s="86" t="s">
        <v>126</v>
      </c>
      <c r="D21" s="87"/>
      <c r="E21" s="83" t="s">
        <v>84</v>
      </c>
      <c r="F21" s="83"/>
      <c r="G21" s="54">
        <f>'Schedule E - FMS Common Item'!AB15</f>
        <v>0</v>
      </c>
    </row>
    <row r="22" spans="1:7" ht="24.75" customHeight="1">
      <c r="A22" s="44">
        <v>6</v>
      </c>
      <c r="B22" s="53" t="s">
        <v>128</v>
      </c>
      <c r="C22" s="82" t="s">
        <v>129</v>
      </c>
      <c r="D22" s="82"/>
      <c r="E22" s="82"/>
      <c r="F22" s="82"/>
      <c r="G22" s="54">
        <f>G13+G14+G17+G20+G21</f>
        <v>0</v>
      </c>
    </row>
    <row r="23" spans="1:7" ht="11.25" customHeight="1" thickBot="1">
      <c r="A23" s="84"/>
      <c r="B23" s="85"/>
      <c r="C23" s="85"/>
      <c r="D23" s="85"/>
      <c r="E23" s="85"/>
      <c r="F23" s="85"/>
      <c r="G23" s="85"/>
    </row>
    <row r="24" spans="1:7" ht="15.75">
      <c r="A24" s="90" t="s">
        <v>4</v>
      </c>
      <c r="B24" s="91"/>
      <c r="C24" s="78"/>
      <c r="D24" s="78"/>
      <c r="E24" s="78"/>
      <c r="F24" s="78"/>
      <c r="G24" s="78"/>
    </row>
    <row r="25" spans="1:7" ht="15.75">
      <c r="A25" s="2">
        <v>1</v>
      </c>
      <c r="B25" s="99" t="s">
        <v>94</v>
      </c>
      <c r="C25" s="99"/>
      <c r="D25" s="99"/>
      <c r="E25" s="99"/>
      <c r="F25" s="92"/>
      <c r="G25" s="92"/>
    </row>
    <row r="26" spans="1:7" ht="15.75">
      <c r="A26" s="2">
        <v>2</v>
      </c>
      <c r="B26" s="55" t="s">
        <v>5</v>
      </c>
      <c r="C26" s="56"/>
      <c r="D26" s="56"/>
      <c r="E26" s="56"/>
      <c r="F26" s="56"/>
      <c r="G26" s="56"/>
    </row>
    <row r="27" spans="1:7" ht="15.75">
      <c r="A27" s="2">
        <v>3</v>
      </c>
      <c r="B27" s="55" t="s">
        <v>6</v>
      </c>
      <c r="C27" s="56"/>
      <c r="D27" s="56"/>
      <c r="E27" s="56"/>
      <c r="F27" s="56"/>
      <c r="G27" s="56"/>
    </row>
    <row r="28" spans="1:7" ht="15.75">
      <c r="A28" s="2">
        <v>4</v>
      </c>
      <c r="B28" s="55" t="s">
        <v>7</v>
      </c>
      <c r="C28" s="56"/>
      <c r="D28" s="56"/>
      <c r="E28" s="56"/>
      <c r="F28" s="56"/>
      <c r="G28" s="56"/>
    </row>
    <row r="29" spans="1:7" ht="16.5" thickBot="1">
      <c r="A29" s="2">
        <v>5</v>
      </c>
      <c r="B29" s="57" t="s">
        <v>92</v>
      </c>
      <c r="C29" s="58"/>
      <c r="D29" s="58"/>
      <c r="E29" s="58"/>
      <c r="F29" s="58"/>
      <c r="G29" s="58"/>
    </row>
    <row r="30" spans="1:7" ht="15" customHeight="1">
      <c r="A30" s="93" t="s">
        <v>82</v>
      </c>
      <c r="B30" s="94"/>
      <c r="C30" s="94"/>
      <c r="D30" s="94"/>
      <c r="E30" s="94"/>
      <c r="F30" s="94"/>
      <c r="G30" s="94"/>
    </row>
    <row r="31" spans="1:7" ht="15" customHeight="1">
      <c r="A31" s="95"/>
      <c r="B31" s="96"/>
      <c r="C31" s="96"/>
      <c r="D31" s="96"/>
      <c r="E31" s="96"/>
      <c r="F31" s="96"/>
      <c r="G31" s="96"/>
    </row>
    <row r="32" spans="1:7" ht="15.75" customHeight="1" thickBot="1">
      <c r="A32" s="97"/>
      <c r="B32" s="98"/>
      <c r="C32" s="98"/>
      <c r="D32" s="98"/>
      <c r="E32" s="98"/>
      <c r="F32" s="98"/>
      <c r="G32" s="98"/>
    </row>
    <row r="33" spans="1:7" ht="20.25">
      <c r="A33" s="5"/>
      <c r="B33" s="6"/>
      <c r="C33" s="6"/>
      <c r="D33" s="6"/>
      <c r="E33" s="6"/>
      <c r="F33" s="6"/>
      <c r="G33" s="6"/>
    </row>
    <row r="34" spans="1:7" ht="15.75">
      <c r="A34" s="114" t="s">
        <v>8</v>
      </c>
      <c r="B34" s="114"/>
      <c r="C34" s="89"/>
      <c r="D34" s="89"/>
      <c r="E34" s="89" t="s">
        <v>10</v>
      </c>
      <c r="F34" s="89"/>
      <c r="G34" s="59"/>
    </row>
    <row r="35" spans="1:7" ht="15.75">
      <c r="A35" s="89" t="s">
        <v>9</v>
      </c>
      <c r="B35" s="89"/>
      <c r="C35" s="89"/>
      <c r="D35" s="89"/>
      <c r="E35" s="89" t="s">
        <v>11</v>
      </c>
      <c r="F35" s="89"/>
      <c r="G35" s="59"/>
    </row>
    <row r="36" spans="1:7" ht="15.75">
      <c r="A36" s="83"/>
      <c r="B36" s="83"/>
      <c r="C36" s="83"/>
      <c r="D36" s="83"/>
      <c r="E36" s="88" t="s">
        <v>12</v>
      </c>
      <c r="F36" s="88"/>
      <c r="G36" s="59"/>
    </row>
  </sheetData>
  <sheetProtection/>
  <mergeCells count="44">
    <mergeCell ref="E11:F11"/>
    <mergeCell ref="E12:F12"/>
    <mergeCell ref="E13:F13"/>
    <mergeCell ref="B11:B13"/>
    <mergeCell ref="A15:A17"/>
    <mergeCell ref="E15:F15"/>
    <mergeCell ref="C14:D14"/>
    <mergeCell ref="E14:F14"/>
    <mergeCell ref="A1:G1"/>
    <mergeCell ref="C2:G3"/>
    <mergeCell ref="A7:G10"/>
    <mergeCell ref="A5:G5"/>
    <mergeCell ref="A34:B34"/>
    <mergeCell ref="C34:D34"/>
    <mergeCell ref="E34:F34"/>
    <mergeCell ref="B18:B20"/>
    <mergeCell ref="E16:F16"/>
    <mergeCell ref="E17:F17"/>
    <mergeCell ref="E36:F36"/>
    <mergeCell ref="A36:D36"/>
    <mergeCell ref="A35:B35"/>
    <mergeCell ref="C35:D35"/>
    <mergeCell ref="E35:F35"/>
    <mergeCell ref="A24:B24"/>
    <mergeCell ref="F25:G25"/>
    <mergeCell ref="A30:G32"/>
    <mergeCell ref="B25:E25"/>
    <mergeCell ref="C22:F22"/>
    <mergeCell ref="E18:F18"/>
    <mergeCell ref="E19:F19"/>
    <mergeCell ref="E20:F20"/>
    <mergeCell ref="A23:G23"/>
    <mergeCell ref="C21:D21"/>
    <mergeCell ref="E21:F21"/>
    <mergeCell ref="A2:B3"/>
    <mergeCell ref="A4:G4"/>
    <mergeCell ref="A18:A20"/>
    <mergeCell ref="C24:G24"/>
    <mergeCell ref="A6:G6"/>
    <mergeCell ref="A11:A13"/>
    <mergeCell ref="C15:D17"/>
    <mergeCell ref="B15:B17"/>
    <mergeCell ref="C18:D20"/>
    <mergeCell ref="C11:D1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7">
      <selection activeCell="B14" sqref="B14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24" t="s">
        <v>74</v>
      </c>
      <c r="B1" s="10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5"/>
    </row>
    <row r="2" spans="1:17" ht="18.75" customHeight="1">
      <c r="A2" s="129" t="s">
        <v>75</v>
      </c>
      <c r="B2" s="129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8"/>
    </row>
    <row r="3" spans="1:17" ht="15.75" thickBot="1">
      <c r="A3" s="129"/>
      <c r="B3" s="12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0"/>
    </row>
    <row r="4" spans="1:17" ht="18.75" thickBot="1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26"/>
    </row>
    <row r="5" spans="1:17" ht="18.75" thickBot="1">
      <c r="A5" s="127" t="s">
        <v>111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26"/>
    </row>
    <row r="6" spans="1:17" ht="18.75" thickBot="1">
      <c r="A6" s="12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28"/>
    </row>
    <row r="7" spans="1:17" ht="15" customHeight="1" thickBot="1">
      <c r="A7" s="119" t="s">
        <v>13</v>
      </c>
      <c r="B7" s="115" t="s">
        <v>14</v>
      </c>
      <c r="C7" s="119" t="s">
        <v>50</v>
      </c>
      <c r="D7" s="119" t="s">
        <v>16</v>
      </c>
      <c r="E7" s="134" t="s">
        <v>81</v>
      </c>
      <c r="F7" s="119" t="s">
        <v>17</v>
      </c>
      <c r="G7" s="119" t="s">
        <v>136</v>
      </c>
      <c r="H7" s="119" t="s">
        <v>18</v>
      </c>
      <c r="I7" s="120" t="s">
        <v>19</v>
      </c>
      <c r="J7" s="120"/>
      <c r="K7" s="120"/>
      <c r="L7" s="120"/>
      <c r="M7" s="120"/>
      <c r="N7" s="120"/>
      <c r="O7" s="119" t="s">
        <v>137</v>
      </c>
      <c r="P7" s="119" t="s">
        <v>138</v>
      </c>
      <c r="Q7" s="119" t="s">
        <v>26</v>
      </c>
    </row>
    <row r="8" spans="1:17" ht="15" customHeight="1" thickBot="1">
      <c r="A8" s="119"/>
      <c r="B8" s="116"/>
      <c r="C8" s="119"/>
      <c r="D8" s="119"/>
      <c r="E8" s="135"/>
      <c r="F8" s="119"/>
      <c r="G8" s="119"/>
      <c r="H8" s="119"/>
      <c r="I8" s="137" t="s">
        <v>20</v>
      </c>
      <c r="J8" s="137"/>
      <c r="K8" s="137" t="s">
        <v>21</v>
      </c>
      <c r="L8" s="137"/>
      <c r="M8" s="137" t="s">
        <v>22</v>
      </c>
      <c r="N8" s="137"/>
      <c r="O8" s="119"/>
      <c r="P8" s="119"/>
      <c r="Q8" s="119"/>
    </row>
    <row r="9" spans="1:17" ht="90.75" customHeight="1" thickBot="1">
      <c r="A9" s="115"/>
      <c r="B9" s="117"/>
      <c r="C9" s="115"/>
      <c r="D9" s="115"/>
      <c r="E9" s="136"/>
      <c r="F9" s="115"/>
      <c r="G9" s="115"/>
      <c r="H9" s="115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15"/>
      <c r="P9" s="115"/>
      <c r="Q9" s="115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28.5">
      <c r="A11" s="25">
        <v>1</v>
      </c>
      <c r="B11" s="24" t="s">
        <v>109</v>
      </c>
      <c r="C11" s="133"/>
      <c r="D11" s="25" t="s">
        <v>47</v>
      </c>
      <c r="E11" s="41">
        <v>115743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113</v>
      </c>
      <c r="C12" s="133"/>
      <c r="D12" s="25" t="s">
        <v>47</v>
      </c>
      <c r="E12" s="41">
        <v>1577</v>
      </c>
      <c r="F12" s="38"/>
      <c r="G12" s="38"/>
      <c r="H12" s="38">
        <f aca="true" t="shared" si="0" ref="H12:H25">F12+G12</f>
        <v>0</v>
      </c>
      <c r="I12" s="39"/>
      <c r="J12" s="39">
        <f aca="true" t="shared" si="1" ref="J12:J25">H12*I12</f>
        <v>0</v>
      </c>
      <c r="K12" s="39"/>
      <c r="L12" s="39">
        <f aca="true" t="shared" si="2" ref="L12:L25">H12*K12</f>
        <v>0</v>
      </c>
      <c r="M12" s="39"/>
      <c r="N12" s="39">
        <f aca="true" t="shared" si="3" ref="N12:N25">H12*M12</f>
        <v>0</v>
      </c>
      <c r="O12" s="39">
        <f aca="true" t="shared" si="4" ref="O12:O25">J12+L12+N12</f>
        <v>0</v>
      </c>
      <c r="P12" s="39">
        <f aca="true" t="shared" si="5" ref="P12:P25">H12+O12</f>
        <v>0</v>
      </c>
      <c r="Q12" s="39">
        <f aca="true" t="shared" si="6" ref="Q12:Q25">E12*P12</f>
        <v>0</v>
      </c>
    </row>
    <row r="13" spans="1:17" ht="15">
      <c r="A13" s="25">
        <v>3</v>
      </c>
      <c r="B13" s="24" t="s">
        <v>145</v>
      </c>
      <c r="C13" s="133"/>
      <c r="D13" s="25" t="s">
        <v>47</v>
      </c>
      <c r="E13" s="41">
        <v>135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28.5">
      <c r="A14" s="61">
        <v>4</v>
      </c>
      <c r="B14" s="24" t="s">
        <v>144</v>
      </c>
      <c r="C14" s="133"/>
      <c r="D14" s="61" t="s">
        <v>48</v>
      </c>
      <c r="E14" s="41">
        <v>1126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61">
        <v>5</v>
      </c>
      <c r="B15" s="24" t="s">
        <v>27</v>
      </c>
      <c r="C15" s="133"/>
      <c r="D15" s="25" t="s">
        <v>48</v>
      </c>
      <c r="E15" s="38">
        <f>SUM(E11:E14)</f>
        <v>118581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34.5" customHeight="1">
      <c r="A16" s="61">
        <v>6</v>
      </c>
      <c r="B16" s="24" t="s">
        <v>88</v>
      </c>
      <c r="C16" s="133"/>
      <c r="D16" s="25" t="s">
        <v>49</v>
      </c>
      <c r="E16" s="41">
        <v>1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21" customHeight="1">
      <c r="A17" s="35">
        <v>7</v>
      </c>
      <c r="B17" s="46" t="s">
        <v>95</v>
      </c>
      <c r="C17" s="133"/>
      <c r="D17" s="35"/>
      <c r="E17" s="41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9.5" customHeight="1">
      <c r="A18" s="35" t="s">
        <v>102</v>
      </c>
      <c r="B18" s="37" t="s">
        <v>96</v>
      </c>
      <c r="C18" s="133"/>
      <c r="D18" s="35" t="s">
        <v>48</v>
      </c>
      <c r="E18" s="49">
        <v>6</v>
      </c>
      <c r="F18" s="38"/>
      <c r="G18" s="38"/>
      <c r="H18" s="38">
        <f t="shared" si="0"/>
        <v>0</v>
      </c>
      <c r="I18" s="39"/>
      <c r="J18" s="39">
        <f t="shared" si="1"/>
        <v>0</v>
      </c>
      <c r="K18" s="39"/>
      <c r="L18" s="39">
        <f t="shared" si="2"/>
        <v>0</v>
      </c>
      <c r="M18" s="39"/>
      <c r="N18" s="39">
        <f t="shared" si="3"/>
        <v>0</v>
      </c>
      <c r="O18" s="39">
        <f t="shared" si="4"/>
        <v>0</v>
      </c>
      <c r="P18" s="39">
        <f t="shared" si="5"/>
        <v>0</v>
      </c>
      <c r="Q18" s="39">
        <f t="shared" si="6"/>
        <v>0</v>
      </c>
    </row>
    <row r="19" spans="1:17" ht="12.75" customHeight="1">
      <c r="A19" s="35" t="s">
        <v>103</v>
      </c>
      <c r="B19" s="47" t="s">
        <v>97</v>
      </c>
      <c r="C19" s="133"/>
      <c r="D19" s="35" t="s">
        <v>48</v>
      </c>
      <c r="E19" s="50">
        <v>6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15.75" customHeight="1">
      <c r="A20" s="35" t="s">
        <v>104</v>
      </c>
      <c r="B20" s="47" t="s">
        <v>98</v>
      </c>
      <c r="C20" s="133"/>
      <c r="D20" s="35" t="s">
        <v>48</v>
      </c>
      <c r="E20" s="50">
        <v>1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15" customHeight="1">
      <c r="A21" s="35" t="s">
        <v>105</v>
      </c>
      <c r="B21" s="47" t="s">
        <v>99</v>
      </c>
      <c r="C21" s="133"/>
      <c r="D21" s="35" t="s">
        <v>48</v>
      </c>
      <c r="E21" s="51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27" customHeight="1">
      <c r="A22" s="35" t="s">
        <v>106</v>
      </c>
      <c r="B22" s="48" t="s">
        <v>100</v>
      </c>
      <c r="C22" s="133"/>
      <c r="D22" s="35" t="s">
        <v>48</v>
      </c>
      <c r="E22" s="52">
        <v>6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18" customHeight="1">
      <c r="A23" s="35" t="s">
        <v>107</v>
      </c>
      <c r="B23" s="37" t="s">
        <v>101</v>
      </c>
      <c r="C23" s="133"/>
      <c r="D23" s="35" t="s">
        <v>48</v>
      </c>
      <c r="E23" s="49">
        <v>6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32.25" customHeight="1">
      <c r="A24" s="35" t="s">
        <v>108</v>
      </c>
      <c r="B24" s="37" t="s">
        <v>143</v>
      </c>
      <c r="C24" s="133"/>
      <c r="D24" s="35" t="s">
        <v>48</v>
      </c>
      <c r="E24" s="49">
        <v>1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28.5">
      <c r="A25" s="25">
        <v>8</v>
      </c>
      <c r="B25" s="36" t="s">
        <v>28</v>
      </c>
      <c r="C25" s="133"/>
      <c r="D25" s="25" t="s">
        <v>47</v>
      </c>
      <c r="E25" s="41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15">
      <c r="A26" s="121" t="s">
        <v>84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27">
        <f>SUM(Q11:Q25)</f>
        <v>0</v>
      </c>
    </row>
    <row r="27" spans="1:17" ht="15">
      <c r="A27" s="118" t="s">
        <v>89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5" customHeight="1">
      <c r="A28" s="95" t="s">
        <v>82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31"/>
    </row>
    <row r="29" spans="1:17" ht="1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31"/>
    </row>
    <row r="30" spans="1:17" ht="15.75" customHeight="1" thickBo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32"/>
    </row>
  </sheetData>
  <sheetProtection/>
  <mergeCells count="25">
    <mergeCell ref="A28:Q30"/>
    <mergeCell ref="C11:C25"/>
    <mergeCell ref="D7:D9"/>
    <mergeCell ref="E7:E9"/>
    <mergeCell ref="F7:F9"/>
    <mergeCell ref="G7:G9"/>
    <mergeCell ref="H7:H9"/>
    <mergeCell ref="I8:J8"/>
    <mergeCell ref="K8:L8"/>
    <mergeCell ref="M8:N8"/>
    <mergeCell ref="A1:Q1"/>
    <mergeCell ref="A4:Q4"/>
    <mergeCell ref="A5:Q5"/>
    <mergeCell ref="A6:Q6"/>
    <mergeCell ref="A2:B3"/>
    <mergeCell ref="C2:Q3"/>
    <mergeCell ref="B7:B9"/>
    <mergeCell ref="A27:Q27"/>
    <mergeCell ref="O7:O9"/>
    <mergeCell ref="A7:A9"/>
    <mergeCell ref="C7:C9"/>
    <mergeCell ref="I7:N7"/>
    <mergeCell ref="A26:P26"/>
    <mergeCell ref="P7:P9"/>
    <mergeCell ref="Q7:Q9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24" t="s">
        <v>74</v>
      </c>
      <c r="B1" s="10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25"/>
    </row>
    <row r="2" spans="1:17" ht="18.75" customHeight="1">
      <c r="A2" s="129" t="s">
        <v>75</v>
      </c>
      <c r="B2" s="129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8"/>
    </row>
    <row r="3" spans="1:17" ht="15.75" thickBot="1">
      <c r="A3" s="129"/>
      <c r="B3" s="12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0"/>
    </row>
    <row r="4" spans="1:17" ht="18.75" thickBot="1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26"/>
    </row>
    <row r="5" spans="1:17" ht="18.75" thickBot="1">
      <c r="A5" s="127" t="s">
        <v>112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126"/>
    </row>
    <row r="6" spans="1:17" ht="18.75" thickBot="1">
      <c r="A6" s="12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28"/>
    </row>
    <row r="7" spans="1:17" ht="15" customHeight="1" thickBot="1">
      <c r="A7" s="119" t="s">
        <v>13</v>
      </c>
      <c r="B7" s="115" t="s">
        <v>14</v>
      </c>
      <c r="C7" s="119" t="s">
        <v>50</v>
      </c>
      <c r="D7" s="119" t="s">
        <v>16</v>
      </c>
      <c r="E7" s="134" t="s">
        <v>81</v>
      </c>
      <c r="F7" s="119" t="s">
        <v>17</v>
      </c>
      <c r="G7" s="119" t="s">
        <v>136</v>
      </c>
      <c r="H7" s="119" t="s">
        <v>18</v>
      </c>
      <c r="I7" s="120" t="s">
        <v>19</v>
      </c>
      <c r="J7" s="120"/>
      <c r="K7" s="120"/>
      <c r="L7" s="120"/>
      <c r="M7" s="120"/>
      <c r="N7" s="120"/>
      <c r="O7" s="119" t="s">
        <v>137</v>
      </c>
      <c r="P7" s="119" t="s">
        <v>138</v>
      </c>
      <c r="Q7" s="119" t="s">
        <v>26</v>
      </c>
    </row>
    <row r="8" spans="1:17" ht="15" customHeight="1" thickBot="1">
      <c r="A8" s="119"/>
      <c r="B8" s="116"/>
      <c r="C8" s="119"/>
      <c r="D8" s="119"/>
      <c r="E8" s="135"/>
      <c r="F8" s="119"/>
      <c r="G8" s="119"/>
      <c r="H8" s="119"/>
      <c r="I8" s="137" t="s">
        <v>20</v>
      </c>
      <c r="J8" s="137"/>
      <c r="K8" s="137" t="s">
        <v>21</v>
      </c>
      <c r="L8" s="137"/>
      <c r="M8" s="137" t="s">
        <v>22</v>
      </c>
      <c r="N8" s="137"/>
      <c r="O8" s="119"/>
      <c r="P8" s="119"/>
      <c r="Q8" s="119"/>
    </row>
    <row r="9" spans="1:17" ht="108" customHeight="1" thickBot="1">
      <c r="A9" s="115"/>
      <c r="B9" s="117"/>
      <c r="C9" s="115"/>
      <c r="D9" s="115"/>
      <c r="E9" s="136"/>
      <c r="F9" s="115"/>
      <c r="G9" s="115"/>
      <c r="H9" s="115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15"/>
      <c r="P9" s="115"/>
      <c r="Q9" s="115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28.5">
      <c r="A11" s="25">
        <v>1</v>
      </c>
      <c r="B11" s="24" t="s">
        <v>109</v>
      </c>
      <c r="C11" s="133"/>
      <c r="D11" s="25" t="s">
        <v>47</v>
      </c>
      <c r="E11" s="38">
        <v>31844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113</v>
      </c>
      <c r="C12" s="133"/>
      <c r="D12" s="25" t="s">
        <v>47</v>
      </c>
      <c r="E12" s="38">
        <v>870</v>
      </c>
      <c r="F12" s="38"/>
      <c r="G12" s="38"/>
      <c r="H12" s="38">
        <f aca="true" t="shared" si="0" ref="H12:H25">F12+G12</f>
        <v>0</v>
      </c>
      <c r="I12" s="39"/>
      <c r="J12" s="39">
        <f aca="true" t="shared" si="1" ref="J12:J25">H12*I12</f>
        <v>0</v>
      </c>
      <c r="K12" s="39"/>
      <c r="L12" s="39">
        <f aca="true" t="shared" si="2" ref="L12:L25">H12*K12</f>
        <v>0</v>
      </c>
      <c r="M12" s="39"/>
      <c r="N12" s="39">
        <f aca="true" t="shared" si="3" ref="N12:N25">H12*M12</f>
        <v>0</v>
      </c>
      <c r="O12" s="39">
        <f aca="true" t="shared" si="4" ref="O12:O25">J12+L12+N12</f>
        <v>0</v>
      </c>
      <c r="P12" s="39">
        <f aca="true" t="shared" si="5" ref="P12:P25">H12+O12</f>
        <v>0</v>
      </c>
      <c r="Q12" s="39">
        <f aca="true" t="shared" si="6" ref="Q12:Q25">E12*P12</f>
        <v>0</v>
      </c>
    </row>
    <row r="13" spans="1:17" ht="15">
      <c r="A13" s="25">
        <v>3</v>
      </c>
      <c r="B13" s="24" t="s">
        <v>145</v>
      </c>
      <c r="C13" s="133"/>
      <c r="D13" s="25" t="s">
        <v>47</v>
      </c>
      <c r="E13" s="38">
        <v>40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28.5">
      <c r="A14" s="61">
        <v>4</v>
      </c>
      <c r="B14" s="24" t="s">
        <v>144</v>
      </c>
      <c r="C14" s="133"/>
      <c r="D14" s="61" t="s">
        <v>47</v>
      </c>
      <c r="E14" s="38">
        <v>405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61">
        <v>5</v>
      </c>
      <c r="B15" s="24" t="s">
        <v>27</v>
      </c>
      <c r="C15" s="133"/>
      <c r="D15" s="25" t="s">
        <v>48</v>
      </c>
      <c r="E15" s="37">
        <f>SUM(E11:E14)</f>
        <v>33159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33.75" customHeight="1">
      <c r="A16" s="61">
        <v>6</v>
      </c>
      <c r="B16" s="24" t="s">
        <v>88</v>
      </c>
      <c r="C16" s="133"/>
      <c r="D16" s="25" t="s">
        <v>49</v>
      </c>
      <c r="E16" s="40">
        <v>1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24" customHeight="1">
      <c r="A17" s="61">
        <v>7</v>
      </c>
      <c r="B17" s="46" t="s">
        <v>95</v>
      </c>
      <c r="C17" s="133"/>
      <c r="D17" s="35"/>
      <c r="E17" s="37"/>
      <c r="F17" s="38"/>
      <c r="G17" s="38"/>
      <c r="H17" s="38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24" customHeight="1">
      <c r="A18" s="35" t="s">
        <v>102</v>
      </c>
      <c r="B18" s="37" t="s">
        <v>96</v>
      </c>
      <c r="C18" s="133"/>
      <c r="D18" s="35" t="s">
        <v>47</v>
      </c>
      <c r="E18" s="37">
        <v>4</v>
      </c>
      <c r="F18" s="38"/>
      <c r="G18" s="38"/>
      <c r="H18" s="38">
        <f t="shared" si="0"/>
        <v>0</v>
      </c>
      <c r="I18" s="39"/>
      <c r="J18" s="39">
        <f t="shared" si="1"/>
        <v>0</v>
      </c>
      <c r="K18" s="39"/>
      <c r="L18" s="39">
        <f t="shared" si="2"/>
        <v>0</v>
      </c>
      <c r="M18" s="39"/>
      <c r="N18" s="39">
        <f t="shared" si="3"/>
        <v>0</v>
      </c>
      <c r="O18" s="39">
        <f t="shared" si="4"/>
        <v>0</v>
      </c>
      <c r="P18" s="39">
        <f t="shared" si="5"/>
        <v>0</v>
      </c>
      <c r="Q18" s="39">
        <f t="shared" si="6"/>
        <v>0</v>
      </c>
    </row>
    <row r="19" spans="1:17" ht="27" customHeight="1">
      <c r="A19" s="35" t="s">
        <v>103</v>
      </c>
      <c r="B19" s="47" t="s">
        <v>97</v>
      </c>
      <c r="C19" s="133"/>
      <c r="D19" s="35" t="s">
        <v>47</v>
      </c>
      <c r="E19" s="37">
        <v>4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27" customHeight="1">
      <c r="A20" s="35" t="s">
        <v>104</v>
      </c>
      <c r="B20" s="47" t="s">
        <v>98</v>
      </c>
      <c r="C20" s="133"/>
      <c r="D20" s="35" t="s">
        <v>47</v>
      </c>
      <c r="E20" s="37">
        <v>1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27" customHeight="1">
      <c r="A21" s="35" t="s">
        <v>105</v>
      </c>
      <c r="B21" s="47" t="s">
        <v>99</v>
      </c>
      <c r="C21" s="133"/>
      <c r="D21" s="35" t="s">
        <v>47</v>
      </c>
      <c r="E21" s="37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27" customHeight="1">
      <c r="A22" s="35" t="s">
        <v>106</v>
      </c>
      <c r="B22" s="48" t="s">
        <v>100</v>
      </c>
      <c r="C22" s="133"/>
      <c r="D22" s="35" t="s">
        <v>47</v>
      </c>
      <c r="E22" s="37">
        <v>4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27" customHeight="1">
      <c r="A23" s="35" t="s">
        <v>107</v>
      </c>
      <c r="B23" s="37" t="s">
        <v>101</v>
      </c>
      <c r="C23" s="133"/>
      <c r="D23" s="35" t="s">
        <v>47</v>
      </c>
      <c r="E23" s="37">
        <v>4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27" customHeight="1">
      <c r="A24" s="35" t="s">
        <v>108</v>
      </c>
      <c r="B24" s="37" t="s">
        <v>143</v>
      </c>
      <c r="C24" s="133"/>
      <c r="D24" s="35" t="s">
        <v>47</v>
      </c>
      <c r="E24" s="37">
        <v>1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28.5">
      <c r="A25" s="25">
        <v>8</v>
      </c>
      <c r="B25" s="24" t="s">
        <v>28</v>
      </c>
      <c r="C25" s="133"/>
      <c r="D25" s="25" t="s">
        <v>47</v>
      </c>
      <c r="E25" s="37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15">
      <c r="A26" s="121" t="s">
        <v>84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3"/>
      <c r="Q26" s="27">
        <f>SUM(Q11:Q25)</f>
        <v>0</v>
      </c>
    </row>
    <row r="27" spans="1:17" ht="18.75" customHeight="1">
      <c r="A27" s="118" t="s">
        <v>89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7" ht="15" customHeight="1">
      <c r="A28" s="95" t="s">
        <v>82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31"/>
    </row>
    <row r="29" spans="1:17" ht="15" customHeigh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131"/>
    </row>
    <row r="30" spans="1:17" ht="24.75" customHeight="1" thickBot="1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32"/>
    </row>
  </sheetData>
  <sheetProtection/>
  <mergeCells count="25">
    <mergeCell ref="A28:Q30"/>
    <mergeCell ref="P7:P9"/>
    <mergeCell ref="Q7:Q9"/>
    <mergeCell ref="I8:J8"/>
    <mergeCell ref="K8:L8"/>
    <mergeCell ref="M8:N8"/>
    <mergeCell ref="C11:C25"/>
    <mergeCell ref="E7:E9"/>
    <mergeCell ref="F7:F9"/>
    <mergeCell ref="O7:O9"/>
    <mergeCell ref="A7:A9"/>
    <mergeCell ref="B7:B9"/>
    <mergeCell ref="C7:C9"/>
    <mergeCell ref="D7:D9"/>
    <mergeCell ref="A26:P26"/>
    <mergeCell ref="A27:Q27"/>
    <mergeCell ref="G7:G9"/>
    <mergeCell ref="H7:H9"/>
    <mergeCell ref="I7:N7"/>
    <mergeCell ref="A1:Q1"/>
    <mergeCell ref="A2:B3"/>
    <mergeCell ref="C2:Q3"/>
    <mergeCell ref="A4:Q4"/>
    <mergeCell ref="A5:Q5"/>
    <mergeCell ref="A6:Q6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20" zoomScaleSheetLayoutView="120" zoomScalePageLayoutView="0" workbookViewId="0" topLeftCell="A7">
      <selection activeCell="A18" sqref="A18:Q20"/>
    </sheetView>
  </sheetViews>
  <sheetFormatPr defaultColWidth="9.140625" defaultRowHeight="15"/>
  <cols>
    <col min="2" max="2" width="34.28125" style="0" customWidth="1"/>
    <col min="4" max="5" width="11.140625" style="0" customWidth="1"/>
    <col min="6" max="6" width="11.57421875" style="0" customWidth="1"/>
    <col min="7" max="7" width="12.7109375" style="0" customWidth="1"/>
    <col min="8" max="8" width="11.140625" style="0" customWidth="1"/>
    <col min="16" max="16" width="17.57421875" style="0" customWidth="1"/>
  </cols>
  <sheetData>
    <row r="1" spans="1:17" ht="18.75" thickBot="1">
      <c r="A1" s="124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8"/>
    </row>
    <row r="2" spans="1:17" ht="15">
      <c r="A2" s="138" t="s">
        <v>75</v>
      </c>
      <c r="B2" s="139"/>
      <c r="C2" s="102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28"/>
    </row>
    <row r="3" spans="1:17" ht="15.75" thickBot="1">
      <c r="A3" s="140"/>
      <c r="B3" s="141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0"/>
    </row>
    <row r="4" spans="1:17" ht="18.75" thickBot="1">
      <c r="A4" s="142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30"/>
    </row>
    <row r="5" spans="1:17" ht="18.75" thickBot="1">
      <c r="A5" s="112" t="s">
        <v>116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25"/>
    </row>
    <row r="6" spans="1:17" ht="18.75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25"/>
    </row>
    <row r="7" spans="1:17" ht="15.75" thickBot="1">
      <c r="A7" s="115" t="s">
        <v>13</v>
      </c>
      <c r="B7" s="115" t="s">
        <v>14</v>
      </c>
      <c r="C7" s="115" t="s">
        <v>50</v>
      </c>
      <c r="D7" s="115" t="s">
        <v>16</v>
      </c>
      <c r="E7" s="134" t="s">
        <v>81</v>
      </c>
      <c r="F7" s="115" t="s">
        <v>17</v>
      </c>
      <c r="G7" s="115" t="s">
        <v>136</v>
      </c>
      <c r="H7" s="115" t="s">
        <v>18</v>
      </c>
      <c r="I7" s="146" t="s">
        <v>19</v>
      </c>
      <c r="J7" s="147"/>
      <c r="K7" s="147"/>
      <c r="L7" s="147"/>
      <c r="M7" s="147"/>
      <c r="N7" s="148"/>
      <c r="O7" s="115" t="s">
        <v>139</v>
      </c>
      <c r="P7" s="115" t="s">
        <v>140</v>
      </c>
      <c r="Q7" s="115" t="s">
        <v>26</v>
      </c>
    </row>
    <row r="8" spans="1:17" ht="15.75" thickBot="1">
      <c r="A8" s="116"/>
      <c r="B8" s="116"/>
      <c r="C8" s="116"/>
      <c r="D8" s="116"/>
      <c r="E8" s="135"/>
      <c r="F8" s="116"/>
      <c r="G8" s="116"/>
      <c r="H8" s="116"/>
      <c r="I8" s="143" t="s">
        <v>20</v>
      </c>
      <c r="J8" s="144"/>
      <c r="K8" s="143" t="s">
        <v>21</v>
      </c>
      <c r="L8" s="144"/>
      <c r="M8" s="143" t="s">
        <v>22</v>
      </c>
      <c r="N8" s="144"/>
      <c r="O8" s="116"/>
      <c r="P8" s="116"/>
      <c r="Q8" s="116"/>
    </row>
    <row r="9" spans="1:17" ht="73.5" customHeight="1" thickBot="1">
      <c r="A9" s="117"/>
      <c r="B9" s="117"/>
      <c r="C9" s="117"/>
      <c r="D9" s="117"/>
      <c r="E9" s="136"/>
      <c r="F9" s="117"/>
      <c r="G9" s="117"/>
      <c r="H9" s="117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17"/>
      <c r="P9" s="117"/>
      <c r="Q9" s="117"/>
    </row>
    <row r="10" spans="1:17" ht="30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105">
      <c r="A11" s="61">
        <v>1</v>
      </c>
      <c r="B11" s="71" t="s">
        <v>123</v>
      </c>
      <c r="C11" s="38"/>
      <c r="D11" s="61"/>
      <c r="E11" s="37"/>
      <c r="F11" s="38"/>
      <c r="G11" s="38"/>
      <c r="H11" s="38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">
      <c r="A12" s="66" t="s">
        <v>102</v>
      </c>
      <c r="B12" s="24" t="s">
        <v>120</v>
      </c>
      <c r="C12" s="38"/>
      <c r="D12" s="63" t="s">
        <v>49</v>
      </c>
      <c r="E12" s="37">
        <v>1</v>
      </c>
      <c r="F12" s="68"/>
      <c r="G12" s="68"/>
      <c r="H12" s="38">
        <f>F12+G12</f>
        <v>0</v>
      </c>
      <c r="I12" s="69"/>
      <c r="J12" s="39">
        <f>H12*I12</f>
        <v>0</v>
      </c>
      <c r="K12" s="69"/>
      <c r="L12" s="39">
        <f>H12*K12</f>
        <v>0</v>
      </c>
      <c r="M12" s="69"/>
      <c r="N12" s="39">
        <f>H12*M12</f>
        <v>0</v>
      </c>
      <c r="O12" s="39">
        <f>J12+L12+N12</f>
        <v>0</v>
      </c>
      <c r="P12" s="39">
        <f>H12+O12</f>
        <v>0</v>
      </c>
      <c r="Q12" s="39">
        <f>E12*P12</f>
        <v>0</v>
      </c>
    </row>
    <row r="13" spans="1:17" ht="42.75">
      <c r="A13" s="66" t="s">
        <v>103</v>
      </c>
      <c r="B13" s="24" t="s">
        <v>121</v>
      </c>
      <c r="C13" s="38"/>
      <c r="D13" s="63" t="s">
        <v>49</v>
      </c>
      <c r="E13" s="37">
        <v>1</v>
      </c>
      <c r="F13" s="68"/>
      <c r="G13" s="68"/>
      <c r="H13" s="38">
        <f>F13+G13</f>
        <v>0</v>
      </c>
      <c r="I13" s="69"/>
      <c r="J13" s="39">
        <f>H13*I13</f>
        <v>0</v>
      </c>
      <c r="K13" s="69"/>
      <c r="L13" s="39">
        <f>H13*K13</f>
        <v>0</v>
      </c>
      <c r="M13" s="69"/>
      <c r="N13" s="39">
        <f>H13*M13</f>
        <v>0</v>
      </c>
      <c r="O13" s="39">
        <f>J13+L13+N13</f>
        <v>0</v>
      </c>
      <c r="P13" s="39">
        <f>H13+O13</f>
        <v>0</v>
      </c>
      <c r="Q13" s="39">
        <f>E13*P13</f>
        <v>0</v>
      </c>
    </row>
    <row r="14" spans="1:17" ht="15">
      <c r="A14" s="66" t="s">
        <v>104</v>
      </c>
      <c r="B14" s="24" t="s">
        <v>122</v>
      </c>
      <c r="C14" s="38"/>
      <c r="D14" s="63" t="s">
        <v>49</v>
      </c>
      <c r="E14" s="37">
        <v>1</v>
      </c>
      <c r="F14" s="68"/>
      <c r="G14" s="68"/>
      <c r="H14" s="38">
        <f>F14+G14</f>
        <v>0</v>
      </c>
      <c r="I14" s="69"/>
      <c r="J14" s="39">
        <f>H14*I14</f>
        <v>0</v>
      </c>
      <c r="K14" s="69"/>
      <c r="L14" s="39">
        <f>H14*K14</f>
        <v>0</v>
      </c>
      <c r="M14" s="69"/>
      <c r="N14" s="39">
        <f>H14*M14</f>
        <v>0</v>
      </c>
      <c r="O14" s="39">
        <f>J14+L14+N14</f>
        <v>0</v>
      </c>
      <c r="P14" s="39">
        <f>H14+O14</f>
        <v>0</v>
      </c>
      <c r="Q14" s="39">
        <f>E14*P14</f>
        <v>0</v>
      </c>
    </row>
    <row r="15" spans="1:17" ht="42.75">
      <c r="A15" s="66" t="s">
        <v>105</v>
      </c>
      <c r="B15" s="24" t="s">
        <v>130</v>
      </c>
      <c r="C15" s="38"/>
      <c r="D15" s="70" t="s">
        <v>49</v>
      </c>
      <c r="E15" s="37">
        <v>1</v>
      </c>
      <c r="F15" s="68"/>
      <c r="G15" s="68"/>
      <c r="H15" s="38">
        <f>F15+G15</f>
        <v>0</v>
      </c>
      <c r="I15" s="69"/>
      <c r="J15" s="39">
        <f>H15*I15</f>
        <v>0</v>
      </c>
      <c r="K15" s="69"/>
      <c r="L15" s="39">
        <f>H15*K15</f>
        <v>0</v>
      </c>
      <c r="M15" s="69"/>
      <c r="N15" s="39">
        <f>H15*M15</f>
        <v>0</v>
      </c>
      <c r="O15" s="39">
        <f>J15+L15+N15</f>
        <v>0</v>
      </c>
      <c r="P15" s="39">
        <f>H15+O15</f>
        <v>0</v>
      </c>
      <c r="Q15" s="39">
        <f>E15*P15</f>
        <v>0</v>
      </c>
    </row>
    <row r="16" spans="1:17" ht="99.75">
      <c r="A16" s="66">
        <v>2</v>
      </c>
      <c r="B16" s="24" t="s">
        <v>90</v>
      </c>
      <c r="C16" s="38"/>
      <c r="D16" s="66" t="s">
        <v>49</v>
      </c>
      <c r="E16" s="67">
        <v>1</v>
      </c>
      <c r="F16" s="68"/>
      <c r="G16" s="68"/>
      <c r="H16" s="68">
        <f>F16+G16</f>
        <v>0</v>
      </c>
      <c r="I16" s="69"/>
      <c r="J16" s="69">
        <f>H16*I16</f>
        <v>0</v>
      </c>
      <c r="K16" s="69"/>
      <c r="L16" s="69">
        <f>H16*K16</f>
        <v>0</v>
      </c>
      <c r="M16" s="69"/>
      <c r="N16" s="69">
        <f>H16*M16</f>
        <v>0</v>
      </c>
      <c r="O16" s="69">
        <f>J16+L16+N16</f>
        <v>0</v>
      </c>
      <c r="P16" s="69">
        <f>H16+O16</f>
        <v>0</v>
      </c>
      <c r="Q16" s="39">
        <f>E16*P16</f>
        <v>0</v>
      </c>
    </row>
    <row r="17" spans="1:17" ht="15">
      <c r="A17" s="145" t="s">
        <v>84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27">
        <f>SUM(Q12:Q16)</f>
        <v>0</v>
      </c>
    </row>
    <row r="18" spans="1:17" ht="15">
      <c r="A18" s="95" t="s">
        <v>82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131"/>
    </row>
    <row r="19" spans="1:17" ht="1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131"/>
    </row>
    <row r="20" spans="1:17" ht="15.75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132"/>
    </row>
  </sheetData>
  <sheetProtection/>
  <mergeCells count="23">
    <mergeCell ref="A17:P17"/>
    <mergeCell ref="A18:Q20"/>
    <mergeCell ref="G7:G9"/>
    <mergeCell ref="H7:H9"/>
    <mergeCell ref="I7:N7"/>
    <mergeCell ref="O7:O9"/>
    <mergeCell ref="P7:P9"/>
    <mergeCell ref="Q7:Q9"/>
    <mergeCell ref="I8:J8"/>
    <mergeCell ref="K8:L8"/>
    <mergeCell ref="M8:N8"/>
    <mergeCell ref="A7:A9"/>
    <mergeCell ref="B7:B9"/>
    <mergeCell ref="C7:C9"/>
    <mergeCell ref="D7:D9"/>
    <mergeCell ref="E7:E9"/>
    <mergeCell ref="F7:F9"/>
    <mergeCell ref="A1:Q1"/>
    <mergeCell ref="A2:B3"/>
    <mergeCell ref="C2:Q3"/>
    <mergeCell ref="A4:Q4"/>
    <mergeCell ref="A5:Q5"/>
    <mergeCell ref="A6:Q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4">
      <selection activeCell="B13" sqref="B13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13.140625" style="0" customWidth="1"/>
    <col min="4" max="4" width="6.42187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74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29" t="s">
        <v>75</v>
      </c>
      <c r="B2" s="129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 thickBot="1">
      <c r="A3" s="129"/>
      <c r="B3" s="12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8.75" thickBot="1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7" ht="38.25" customHeight="1" thickBot="1">
      <c r="A5" s="151" t="s">
        <v>131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0"/>
      <c r="Q5" s="11"/>
    </row>
    <row r="6" spans="1:15" ht="18.75" thickBot="1">
      <c r="A6" s="12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8"/>
    </row>
    <row r="7" spans="1:15" ht="15" customHeight="1" thickBot="1">
      <c r="A7" s="119" t="s">
        <v>13</v>
      </c>
      <c r="B7" s="119" t="s">
        <v>14</v>
      </c>
      <c r="C7" s="119" t="s">
        <v>15</v>
      </c>
      <c r="D7" s="119" t="s">
        <v>16</v>
      </c>
      <c r="E7" s="134" t="s">
        <v>81</v>
      </c>
      <c r="F7" s="119" t="s">
        <v>132</v>
      </c>
      <c r="G7" s="120" t="s">
        <v>29</v>
      </c>
      <c r="H7" s="120"/>
      <c r="I7" s="120"/>
      <c r="J7" s="120"/>
      <c r="K7" s="120"/>
      <c r="L7" s="120"/>
      <c r="M7" s="119" t="s">
        <v>139</v>
      </c>
      <c r="N7" s="119" t="s">
        <v>141</v>
      </c>
      <c r="O7" s="119" t="s">
        <v>26</v>
      </c>
    </row>
    <row r="8" spans="1:15" ht="15" customHeight="1" thickBot="1">
      <c r="A8" s="119"/>
      <c r="B8" s="119"/>
      <c r="C8" s="119"/>
      <c r="D8" s="119"/>
      <c r="E8" s="135"/>
      <c r="F8" s="119"/>
      <c r="G8" s="137" t="s">
        <v>20</v>
      </c>
      <c r="H8" s="137"/>
      <c r="I8" s="137" t="s">
        <v>21</v>
      </c>
      <c r="J8" s="137"/>
      <c r="K8" s="137" t="s">
        <v>22</v>
      </c>
      <c r="L8" s="137"/>
      <c r="M8" s="119"/>
      <c r="N8" s="119"/>
      <c r="O8" s="119"/>
    </row>
    <row r="9" spans="1:15" ht="27.75" customHeight="1" thickBot="1">
      <c r="A9" s="115"/>
      <c r="B9" s="115"/>
      <c r="C9" s="115"/>
      <c r="D9" s="115"/>
      <c r="E9" s="136"/>
      <c r="F9" s="115"/>
      <c r="G9" s="4" t="s">
        <v>23</v>
      </c>
      <c r="H9" s="4" t="s">
        <v>24</v>
      </c>
      <c r="I9" s="4" t="s">
        <v>23</v>
      </c>
      <c r="J9" s="4" t="s">
        <v>24</v>
      </c>
      <c r="K9" s="4" t="s">
        <v>23</v>
      </c>
      <c r="L9" s="4" t="s">
        <v>24</v>
      </c>
      <c r="M9" s="115"/>
      <c r="N9" s="115"/>
      <c r="O9" s="115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30</v>
      </c>
      <c r="I10" s="22">
        <v>9</v>
      </c>
      <c r="J10" s="22" t="s">
        <v>31</v>
      </c>
      <c r="K10" s="22">
        <v>11</v>
      </c>
      <c r="L10" s="22" t="s">
        <v>32</v>
      </c>
      <c r="M10" s="22" t="s">
        <v>33</v>
      </c>
      <c r="N10" s="22" t="s">
        <v>34</v>
      </c>
      <c r="O10" s="29" t="s">
        <v>35</v>
      </c>
    </row>
    <row r="11" spans="1:15" ht="28.5">
      <c r="A11" s="25">
        <v>1</v>
      </c>
      <c r="B11" s="24" t="s">
        <v>109</v>
      </c>
      <c r="C11" s="149"/>
      <c r="D11" s="25" t="s">
        <v>47</v>
      </c>
      <c r="E11" s="42">
        <f>'Schedule A - Supply-Shimla'!E11</f>
        <v>115743</v>
      </c>
      <c r="F11" s="42"/>
      <c r="G11" s="39"/>
      <c r="H11" s="39">
        <f>F11*G11</f>
        <v>0</v>
      </c>
      <c r="I11" s="39"/>
      <c r="J11" s="39">
        <f>F11*I11</f>
        <v>0</v>
      </c>
      <c r="K11" s="39"/>
      <c r="L11" s="39">
        <f>F11*K11</f>
        <v>0</v>
      </c>
      <c r="M11" s="39">
        <f>H11+J11+L11</f>
        <v>0</v>
      </c>
      <c r="N11" s="39">
        <f>F11+M11</f>
        <v>0</v>
      </c>
      <c r="O11" s="39">
        <f>E11*N11</f>
        <v>0</v>
      </c>
    </row>
    <row r="12" spans="1:15" ht="28.5">
      <c r="A12" s="61">
        <v>2</v>
      </c>
      <c r="B12" s="24" t="s">
        <v>113</v>
      </c>
      <c r="C12" s="149"/>
      <c r="D12" s="25" t="s">
        <v>47</v>
      </c>
      <c r="E12" s="42">
        <f>'Schedule A - Supply-Shimla'!E12</f>
        <v>1577</v>
      </c>
      <c r="F12" s="42"/>
      <c r="G12" s="39"/>
      <c r="H12" s="39">
        <f>F12*G12</f>
        <v>0</v>
      </c>
      <c r="I12" s="39"/>
      <c r="J12" s="39">
        <f>F12*I12</f>
        <v>0</v>
      </c>
      <c r="K12" s="39"/>
      <c r="L12" s="39">
        <f>F12*K12</f>
        <v>0</v>
      </c>
      <c r="M12" s="39">
        <f>H12+J12+L12</f>
        <v>0</v>
      </c>
      <c r="N12" s="39">
        <f>F12+M12</f>
        <v>0</v>
      </c>
      <c r="O12" s="39">
        <f>E12*N12</f>
        <v>0</v>
      </c>
    </row>
    <row r="13" spans="1:15" ht="15">
      <c r="A13" s="61">
        <v>3</v>
      </c>
      <c r="B13" s="24" t="s">
        <v>145</v>
      </c>
      <c r="C13" s="149"/>
      <c r="D13" s="25" t="s">
        <v>47</v>
      </c>
      <c r="E13" s="42">
        <f>'Schedule A - Supply-Shimla'!E13</f>
        <v>135</v>
      </c>
      <c r="F13" s="42"/>
      <c r="G13" s="39"/>
      <c r="H13" s="39">
        <f>F13*G13</f>
        <v>0</v>
      </c>
      <c r="I13" s="39"/>
      <c r="J13" s="39">
        <f>F13*I13</f>
        <v>0</v>
      </c>
      <c r="K13" s="39"/>
      <c r="L13" s="39">
        <f>F13*K13</f>
        <v>0</v>
      </c>
      <c r="M13" s="39">
        <f>H13+J13+L13</f>
        <v>0</v>
      </c>
      <c r="N13" s="39">
        <f>F13+M13</f>
        <v>0</v>
      </c>
      <c r="O13" s="39">
        <f>E13*N13</f>
        <v>0</v>
      </c>
    </row>
    <row r="14" spans="1:15" ht="28.5">
      <c r="A14" s="61">
        <v>4</v>
      </c>
      <c r="B14" s="24" t="s">
        <v>144</v>
      </c>
      <c r="C14" s="149"/>
      <c r="D14" s="61" t="s">
        <v>47</v>
      </c>
      <c r="E14" s="42">
        <f>'Schedule A - Supply-Shimla'!E14</f>
        <v>1126</v>
      </c>
      <c r="F14" s="42"/>
      <c r="G14" s="39"/>
      <c r="H14" s="39">
        <f>F14*G14</f>
        <v>0</v>
      </c>
      <c r="I14" s="39"/>
      <c r="J14" s="39">
        <f>F14*I14</f>
        <v>0</v>
      </c>
      <c r="K14" s="39"/>
      <c r="L14" s="39">
        <f>F14*K14</f>
        <v>0</v>
      </c>
      <c r="M14" s="39">
        <f>H14+J14+L14</f>
        <v>0</v>
      </c>
      <c r="N14" s="39">
        <f>F14+M14</f>
        <v>0</v>
      </c>
      <c r="O14" s="39">
        <f>E14*N14</f>
        <v>0</v>
      </c>
    </row>
    <row r="15" spans="1:15" ht="28.5">
      <c r="A15" s="61">
        <v>5</v>
      </c>
      <c r="B15" s="3" t="s">
        <v>76</v>
      </c>
      <c r="C15" s="149"/>
      <c r="D15" s="25" t="s">
        <v>49</v>
      </c>
      <c r="E15" s="40">
        <v>1</v>
      </c>
      <c r="F15" s="42"/>
      <c r="G15" s="39"/>
      <c r="H15" s="39">
        <f>F15*G15</f>
        <v>0</v>
      </c>
      <c r="I15" s="39"/>
      <c r="J15" s="39">
        <f>F15*I15</f>
        <v>0</v>
      </c>
      <c r="K15" s="39"/>
      <c r="L15" s="39">
        <f>F15*K15</f>
        <v>0</v>
      </c>
      <c r="M15" s="39">
        <f>H15+J15+L15</f>
        <v>0</v>
      </c>
      <c r="N15" s="39">
        <f>F15+M15</f>
        <v>0</v>
      </c>
      <c r="O15" s="39">
        <f>E15*N15</f>
        <v>0</v>
      </c>
    </row>
    <row r="16" spans="1:15" ht="15">
      <c r="A16" s="150" t="s">
        <v>84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27">
        <f>SUM(O11:O15)</f>
        <v>0</v>
      </c>
    </row>
    <row r="17" spans="1:15" ht="15" customHeight="1">
      <c r="A17" s="95" t="s">
        <v>83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31"/>
    </row>
    <row r="18" spans="1:15" ht="1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31"/>
    </row>
    <row r="19" spans="1:15" ht="15.75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32"/>
    </row>
    <row r="21" ht="15">
      <c r="A21" s="72" t="s">
        <v>133</v>
      </c>
    </row>
  </sheetData>
  <sheetProtection/>
  <mergeCells count="21">
    <mergeCell ref="E7:E9"/>
    <mergeCell ref="A16:N16"/>
    <mergeCell ref="F7:F9"/>
    <mergeCell ref="O7:O9"/>
    <mergeCell ref="I8:J8"/>
    <mergeCell ref="B7:B9"/>
    <mergeCell ref="A2:B3"/>
    <mergeCell ref="C2:O3"/>
    <mergeCell ref="A4:O4"/>
    <mergeCell ref="A5:O5"/>
    <mergeCell ref="K8:L8"/>
    <mergeCell ref="C7:C9"/>
    <mergeCell ref="A6:O6"/>
    <mergeCell ref="A7:A9"/>
    <mergeCell ref="D7:D9"/>
    <mergeCell ref="G8:H8"/>
    <mergeCell ref="A17:O19"/>
    <mergeCell ref="C11:C15"/>
    <mergeCell ref="G7:L7"/>
    <mergeCell ref="M7:M9"/>
    <mergeCell ref="N7:N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SheetLayoutView="100" zoomScalePageLayoutView="0" workbookViewId="0" topLeftCell="A4">
      <selection activeCell="H38" sqref="H38"/>
    </sheetView>
  </sheetViews>
  <sheetFormatPr defaultColWidth="9.140625" defaultRowHeight="15"/>
  <cols>
    <col min="1" max="1" width="7.57421875" style="1" customWidth="1"/>
    <col min="2" max="2" width="39.421875" style="0" customWidth="1"/>
    <col min="3" max="4" width="13.14062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74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29" t="s">
        <v>75</v>
      </c>
      <c r="B2" s="129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.75" thickBot="1">
      <c r="A3" s="129"/>
      <c r="B3" s="12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8.75" thickBot="1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7" ht="37.5" customHeight="1" thickBot="1">
      <c r="A5" s="151" t="s">
        <v>134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0"/>
      <c r="Q5" s="11"/>
    </row>
    <row r="6" spans="1:15" ht="18.75" thickBot="1">
      <c r="A6" s="12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28"/>
    </row>
    <row r="7" spans="1:15" ht="15" customHeight="1" thickBot="1">
      <c r="A7" s="119" t="s">
        <v>13</v>
      </c>
      <c r="B7" s="119" t="s">
        <v>14</v>
      </c>
      <c r="C7" s="119" t="s">
        <v>15</v>
      </c>
      <c r="D7" s="119" t="s">
        <v>16</v>
      </c>
      <c r="E7" s="134" t="s">
        <v>81</v>
      </c>
      <c r="F7" s="119" t="s">
        <v>135</v>
      </c>
      <c r="G7" s="120" t="s">
        <v>29</v>
      </c>
      <c r="H7" s="120"/>
      <c r="I7" s="120"/>
      <c r="J7" s="120"/>
      <c r="K7" s="120"/>
      <c r="L7" s="120"/>
      <c r="M7" s="119" t="s">
        <v>139</v>
      </c>
      <c r="N7" s="119" t="s">
        <v>141</v>
      </c>
      <c r="O7" s="119" t="s">
        <v>26</v>
      </c>
    </row>
    <row r="8" spans="1:15" ht="15" customHeight="1" thickBot="1">
      <c r="A8" s="119"/>
      <c r="B8" s="119"/>
      <c r="C8" s="119"/>
      <c r="D8" s="119"/>
      <c r="E8" s="135"/>
      <c r="F8" s="119"/>
      <c r="G8" s="137" t="s">
        <v>20</v>
      </c>
      <c r="H8" s="137"/>
      <c r="I8" s="137" t="s">
        <v>21</v>
      </c>
      <c r="J8" s="137"/>
      <c r="K8" s="137" t="s">
        <v>22</v>
      </c>
      <c r="L8" s="137"/>
      <c r="M8" s="119"/>
      <c r="N8" s="119"/>
      <c r="O8" s="119"/>
    </row>
    <row r="9" spans="1:15" ht="26.25" customHeight="1" thickBot="1">
      <c r="A9" s="115"/>
      <c r="B9" s="115"/>
      <c r="C9" s="115"/>
      <c r="D9" s="115"/>
      <c r="E9" s="136"/>
      <c r="F9" s="115"/>
      <c r="G9" s="4" t="s">
        <v>23</v>
      </c>
      <c r="H9" s="4" t="s">
        <v>24</v>
      </c>
      <c r="I9" s="4" t="s">
        <v>23</v>
      </c>
      <c r="J9" s="4" t="s">
        <v>24</v>
      </c>
      <c r="K9" s="4" t="s">
        <v>23</v>
      </c>
      <c r="L9" s="4" t="s">
        <v>24</v>
      </c>
      <c r="M9" s="115"/>
      <c r="N9" s="115"/>
      <c r="O9" s="115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30</v>
      </c>
      <c r="I10" s="22">
        <v>9</v>
      </c>
      <c r="J10" s="22" t="s">
        <v>31</v>
      </c>
      <c r="K10" s="22">
        <v>11</v>
      </c>
      <c r="L10" s="22" t="s">
        <v>32</v>
      </c>
      <c r="M10" s="22" t="s">
        <v>33</v>
      </c>
      <c r="N10" s="22" t="s">
        <v>34</v>
      </c>
      <c r="O10" s="29" t="s">
        <v>35</v>
      </c>
    </row>
    <row r="11" spans="1:15" ht="28.5">
      <c r="A11" s="25">
        <v>1</v>
      </c>
      <c r="B11" s="24" t="s">
        <v>109</v>
      </c>
      <c r="C11" s="149"/>
      <c r="D11" s="25" t="s">
        <v>47</v>
      </c>
      <c r="E11" s="37">
        <f>'Schedule A - Supply-Dharamsala'!E11</f>
        <v>31844</v>
      </c>
      <c r="F11" s="42"/>
      <c r="G11" s="39"/>
      <c r="H11" s="39">
        <f>F11*G11</f>
        <v>0</v>
      </c>
      <c r="I11" s="39"/>
      <c r="J11" s="39">
        <f>F11*I11</f>
        <v>0</v>
      </c>
      <c r="K11" s="39"/>
      <c r="L11" s="39">
        <f>F11*K11</f>
        <v>0</v>
      </c>
      <c r="M11" s="39">
        <f>H11+J11+L11</f>
        <v>0</v>
      </c>
      <c r="N11" s="39">
        <f>F11+M11</f>
        <v>0</v>
      </c>
      <c r="O11" s="39">
        <f>E11*N11</f>
        <v>0</v>
      </c>
    </row>
    <row r="12" spans="1:15" ht="28.5">
      <c r="A12" s="61">
        <v>2</v>
      </c>
      <c r="B12" s="24" t="s">
        <v>113</v>
      </c>
      <c r="C12" s="149"/>
      <c r="D12" s="25" t="s">
        <v>47</v>
      </c>
      <c r="E12" s="37">
        <f>'Schedule A - Supply-Dharamsala'!E12</f>
        <v>870</v>
      </c>
      <c r="F12" s="42"/>
      <c r="G12" s="39"/>
      <c r="H12" s="39">
        <f>F12*G12</f>
        <v>0</v>
      </c>
      <c r="I12" s="39"/>
      <c r="J12" s="39">
        <f>F12*I12</f>
        <v>0</v>
      </c>
      <c r="K12" s="39"/>
      <c r="L12" s="39">
        <f>F12*K12</f>
        <v>0</v>
      </c>
      <c r="M12" s="39">
        <f>H12+J12+L12</f>
        <v>0</v>
      </c>
      <c r="N12" s="39">
        <f>F12+M12</f>
        <v>0</v>
      </c>
      <c r="O12" s="39">
        <f>E12*N12</f>
        <v>0</v>
      </c>
    </row>
    <row r="13" spans="1:15" ht="15">
      <c r="A13" s="61">
        <v>3</v>
      </c>
      <c r="B13" s="24" t="s">
        <v>145</v>
      </c>
      <c r="C13" s="149"/>
      <c r="D13" s="25" t="s">
        <v>47</v>
      </c>
      <c r="E13" s="37">
        <f>'Schedule A - Supply-Dharamsala'!E13</f>
        <v>40</v>
      </c>
      <c r="F13" s="42"/>
      <c r="G13" s="39"/>
      <c r="H13" s="39">
        <f>F13*G13</f>
        <v>0</v>
      </c>
      <c r="I13" s="39"/>
      <c r="J13" s="39">
        <f>F13*I13</f>
        <v>0</v>
      </c>
      <c r="K13" s="39"/>
      <c r="L13" s="39">
        <f>F13*K13</f>
        <v>0</v>
      </c>
      <c r="M13" s="39">
        <f>H13+J13+L13</f>
        <v>0</v>
      </c>
      <c r="N13" s="39">
        <f>F13+M13</f>
        <v>0</v>
      </c>
      <c r="O13" s="39">
        <f>E13*N13</f>
        <v>0</v>
      </c>
    </row>
    <row r="14" spans="1:15" ht="28.5">
      <c r="A14" s="61">
        <v>4</v>
      </c>
      <c r="B14" s="24" t="s">
        <v>144</v>
      </c>
      <c r="C14" s="149"/>
      <c r="D14" s="61" t="s">
        <v>47</v>
      </c>
      <c r="E14" s="37">
        <f>'Schedule A - Supply-Dharamsala'!E14</f>
        <v>405</v>
      </c>
      <c r="F14" s="42"/>
      <c r="G14" s="39"/>
      <c r="H14" s="39">
        <f>F14*G14</f>
        <v>0</v>
      </c>
      <c r="I14" s="39"/>
      <c r="J14" s="39">
        <f>F14*I14</f>
        <v>0</v>
      </c>
      <c r="K14" s="39"/>
      <c r="L14" s="39">
        <f>F14*K14</f>
        <v>0</v>
      </c>
      <c r="M14" s="39">
        <f>H14+J14+L14</f>
        <v>0</v>
      </c>
      <c r="N14" s="39">
        <f>F14+M14</f>
        <v>0</v>
      </c>
      <c r="O14" s="39">
        <f>E14*N14</f>
        <v>0</v>
      </c>
    </row>
    <row r="15" spans="1:15" ht="28.5">
      <c r="A15" s="61">
        <v>5</v>
      </c>
      <c r="B15" s="3" t="s">
        <v>76</v>
      </c>
      <c r="C15" s="149"/>
      <c r="D15" s="25" t="s">
        <v>49</v>
      </c>
      <c r="E15" s="43">
        <f>'Schedule A - Supply-Dharamsala'!E16</f>
        <v>1</v>
      </c>
      <c r="F15" s="42"/>
      <c r="G15" s="39"/>
      <c r="H15" s="39">
        <f>F15*G15</f>
        <v>0</v>
      </c>
      <c r="I15" s="39"/>
      <c r="J15" s="39">
        <f>F15*I15</f>
        <v>0</v>
      </c>
      <c r="K15" s="39"/>
      <c r="L15" s="39">
        <f>F15*K15</f>
        <v>0</v>
      </c>
      <c r="M15" s="39">
        <f>H15+J15+L15</f>
        <v>0</v>
      </c>
      <c r="N15" s="39">
        <f>F15+M15</f>
        <v>0</v>
      </c>
      <c r="O15" s="39">
        <f>E15*N15</f>
        <v>0</v>
      </c>
    </row>
    <row r="16" spans="1:15" ht="15">
      <c r="A16" s="150" t="s">
        <v>84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27">
        <f>SUM(O11:O15)</f>
        <v>0</v>
      </c>
    </row>
    <row r="17" spans="1:15" ht="15" customHeight="1">
      <c r="A17" s="95" t="s">
        <v>83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31"/>
    </row>
    <row r="18" spans="1:15" ht="1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31"/>
    </row>
    <row r="19" spans="1:15" ht="15.75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132"/>
    </row>
    <row r="21" ht="15">
      <c r="A21" s="72" t="s">
        <v>133</v>
      </c>
    </row>
  </sheetData>
  <sheetProtection/>
  <mergeCells count="21">
    <mergeCell ref="A2:B3"/>
    <mergeCell ref="C2:O3"/>
    <mergeCell ref="A4:O4"/>
    <mergeCell ref="A6:O6"/>
    <mergeCell ref="G7:L7"/>
    <mergeCell ref="A17:O19"/>
    <mergeCell ref="O7:O9"/>
    <mergeCell ref="G8:H8"/>
    <mergeCell ref="I8:J8"/>
    <mergeCell ref="K8:L8"/>
    <mergeCell ref="C7:C9"/>
    <mergeCell ref="N7:N9"/>
    <mergeCell ref="F7:F9"/>
    <mergeCell ref="M7:M9"/>
    <mergeCell ref="A7:A9"/>
    <mergeCell ref="C11:C15"/>
    <mergeCell ref="A5:O5"/>
    <mergeCell ref="A16:N16"/>
    <mergeCell ref="B7:B9"/>
    <mergeCell ref="E7:E9"/>
    <mergeCell ref="D7:D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51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61"/>
    </row>
    <row r="2" spans="1:28" ht="15" customHeight="1">
      <c r="A2" s="153" t="s">
        <v>75</v>
      </c>
      <c r="B2" s="154"/>
      <c r="C2" s="12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28"/>
    </row>
    <row r="3" spans="1:28" ht="24.75" customHeight="1" thickBot="1">
      <c r="A3" s="155"/>
      <c r="B3" s="156"/>
      <c r="C3" s="14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30"/>
    </row>
    <row r="4" spans="1:28" ht="18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25"/>
    </row>
    <row r="5" spans="1:28" ht="18.75" thickBot="1">
      <c r="A5" s="112" t="s">
        <v>114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57" t="s">
        <v>13</v>
      </c>
      <c r="B8" s="157" t="s">
        <v>14</v>
      </c>
      <c r="C8" s="157" t="s">
        <v>50</v>
      </c>
      <c r="D8" s="157" t="s">
        <v>16</v>
      </c>
      <c r="E8" s="134" t="s">
        <v>81</v>
      </c>
      <c r="F8" s="171" t="s">
        <v>77</v>
      </c>
      <c r="G8" s="172"/>
      <c r="H8" s="172"/>
      <c r="I8" s="172"/>
      <c r="J8" s="172"/>
      <c r="K8" s="172"/>
      <c r="L8" s="173"/>
      <c r="M8" s="171" t="s">
        <v>78</v>
      </c>
      <c r="N8" s="172"/>
      <c r="O8" s="172"/>
      <c r="P8" s="172"/>
      <c r="Q8" s="172"/>
      <c r="R8" s="172"/>
      <c r="S8" s="173"/>
      <c r="T8" s="162" t="s">
        <v>80</v>
      </c>
      <c r="U8" s="165" t="s">
        <v>79</v>
      </c>
      <c r="V8" s="166"/>
      <c r="W8" s="166"/>
      <c r="X8" s="166"/>
      <c r="Y8" s="166"/>
      <c r="Z8" s="167"/>
      <c r="AA8" s="157" t="s">
        <v>25</v>
      </c>
      <c r="AB8" s="157" t="s">
        <v>87</v>
      </c>
    </row>
    <row r="9" spans="1:28" ht="15.75" thickBot="1">
      <c r="A9" s="158"/>
      <c r="B9" s="158"/>
      <c r="C9" s="158"/>
      <c r="D9" s="158"/>
      <c r="E9" s="135"/>
      <c r="F9" s="174"/>
      <c r="G9" s="175"/>
      <c r="H9" s="175"/>
      <c r="I9" s="175"/>
      <c r="J9" s="175"/>
      <c r="K9" s="175"/>
      <c r="L9" s="176"/>
      <c r="M9" s="174"/>
      <c r="N9" s="175"/>
      <c r="O9" s="175"/>
      <c r="P9" s="175"/>
      <c r="Q9" s="175"/>
      <c r="R9" s="175"/>
      <c r="S9" s="176"/>
      <c r="T9" s="163"/>
      <c r="U9" s="165" t="s">
        <v>20</v>
      </c>
      <c r="V9" s="167"/>
      <c r="W9" s="165" t="s">
        <v>21</v>
      </c>
      <c r="X9" s="167"/>
      <c r="Y9" s="165" t="s">
        <v>22</v>
      </c>
      <c r="Z9" s="167"/>
      <c r="AA9" s="158"/>
      <c r="AB9" s="158"/>
    </row>
    <row r="10" spans="1:28" ht="36.75" customHeight="1" thickBot="1">
      <c r="A10" s="159"/>
      <c r="B10" s="159"/>
      <c r="C10" s="159"/>
      <c r="D10" s="159"/>
      <c r="E10" s="136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14" t="s">
        <v>57</v>
      </c>
      <c r="R10" s="14" t="s">
        <v>58</v>
      </c>
      <c r="S10" s="14" t="s">
        <v>59</v>
      </c>
      <c r="T10" s="164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9"/>
      <c r="AB10" s="159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57">
      <c r="A12" s="26">
        <v>1</v>
      </c>
      <c r="B12" s="32" t="s">
        <v>42</v>
      </c>
      <c r="C12" s="160"/>
      <c r="D12" s="26" t="s">
        <v>47</v>
      </c>
      <c r="E12" s="32">
        <f>'Schedule A - Supply-Shimla'!E15</f>
        <v>118581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26">
        <v>2</v>
      </c>
      <c r="B13" s="32" t="s">
        <v>43</v>
      </c>
      <c r="C13" s="160"/>
      <c r="D13" s="26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42.75">
      <c r="A14" s="26">
        <v>3</v>
      </c>
      <c r="B14" s="32" t="s">
        <v>46</v>
      </c>
      <c r="C14" s="160"/>
      <c r="D14" s="26" t="s">
        <v>48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68" t="s">
        <v>84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34">
        <f>SUM(AB12:AB14)</f>
        <v>0</v>
      </c>
    </row>
    <row r="16" spans="1:28" ht="15">
      <c r="A16" s="169" t="s">
        <v>82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</sheetData>
  <sheetProtection/>
  <mergeCells count="22">
    <mergeCell ref="D8:D10"/>
    <mergeCell ref="W9:X9"/>
    <mergeCell ref="A15:AA15"/>
    <mergeCell ref="A16:AB18"/>
    <mergeCell ref="Y9:Z9"/>
    <mergeCell ref="AB8:AB10"/>
    <mergeCell ref="U9:V9"/>
    <mergeCell ref="M8:S9"/>
    <mergeCell ref="F8:L9"/>
    <mergeCell ref="A8:A10"/>
    <mergeCell ref="E8:E10"/>
    <mergeCell ref="B8:B10"/>
    <mergeCell ref="A2:B3"/>
    <mergeCell ref="A5:AB5"/>
    <mergeCell ref="C8:C10"/>
    <mergeCell ref="C12:C14"/>
    <mergeCell ref="A1:AB1"/>
    <mergeCell ref="C2:AB3"/>
    <mergeCell ref="A4:AB4"/>
    <mergeCell ref="T8:T10"/>
    <mergeCell ref="U8:Z8"/>
    <mergeCell ref="AA8:AA10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zoomScalePageLayoutView="0" workbookViewId="0" topLeftCell="A1">
      <selection activeCell="A5" sqref="A5:AB5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51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61"/>
    </row>
    <row r="2" spans="1:28" ht="15" customHeight="1">
      <c r="A2" s="153" t="s">
        <v>75</v>
      </c>
      <c r="B2" s="154"/>
      <c r="C2" s="12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28"/>
    </row>
    <row r="3" spans="1:28" ht="24.75" customHeight="1" thickBot="1">
      <c r="A3" s="155"/>
      <c r="B3" s="156"/>
      <c r="C3" s="14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30"/>
    </row>
    <row r="4" spans="1:28" ht="18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25"/>
    </row>
    <row r="5" spans="1:28" ht="18.75" thickBot="1">
      <c r="A5" s="112" t="s">
        <v>115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57" t="s">
        <v>13</v>
      </c>
      <c r="B8" s="157" t="s">
        <v>14</v>
      </c>
      <c r="C8" s="157" t="s">
        <v>50</v>
      </c>
      <c r="D8" s="157" t="s">
        <v>16</v>
      </c>
      <c r="E8" s="134" t="s">
        <v>81</v>
      </c>
      <c r="F8" s="171" t="s">
        <v>77</v>
      </c>
      <c r="G8" s="172"/>
      <c r="H8" s="172"/>
      <c r="I8" s="172"/>
      <c r="J8" s="172"/>
      <c r="K8" s="172"/>
      <c r="L8" s="173"/>
      <c r="M8" s="171" t="s">
        <v>78</v>
      </c>
      <c r="N8" s="172"/>
      <c r="O8" s="172"/>
      <c r="P8" s="172"/>
      <c r="Q8" s="172"/>
      <c r="R8" s="172"/>
      <c r="S8" s="173"/>
      <c r="T8" s="162" t="s">
        <v>80</v>
      </c>
      <c r="U8" s="165" t="s">
        <v>79</v>
      </c>
      <c r="V8" s="166"/>
      <c r="W8" s="166"/>
      <c r="X8" s="166"/>
      <c r="Y8" s="166"/>
      <c r="Z8" s="167"/>
      <c r="AA8" s="157" t="s">
        <v>25</v>
      </c>
      <c r="AB8" s="157" t="s">
        <v>87</v>
      </c>
    </row>
    <row r="9" spans="1:28" ht="15.75" thickBot="1">
      <c r="A9" s="158"/>
      <c r="B9" s="158"/>
      <c r="C9" s="158"/>
      <c r="D9" s="158"/>
      <c r="E9" s="135"/>
      <c r="F9" s="174"/>
      <c r="G9" s="175"/>
      <c r="H9" s="175"/>
      <c r="I9" s="175"/>
      <c r="J9" s="175"/>
      <c r="K9" s="175"/>
      <c r="L9" s="176"/>
      <c r="M9" s="174"/>
      <c r="N9" s="175"/>
      <c r="O9" s="175"/>
      <c r="P9" s="175"/>
      <c r="Q9" s="175"/>
      <c r="R9" s="175"/>
      <c r="S9" s="176"/>
      <c r="T9" s="163"/>
      <c r="U9" s="165" t="s">
        <v>20</v>
      </c>
      <c r="V9" s="167"/>
      <c r="W9" s="165" t="s">
        <v>21</v>
      </c>
      <c r="X9" s="167"/>
      <c r="Y9" s="165" t="s">
        <v>22</v>
      </c>
      <c r="Z9" s="167"/>
      <c r="AA9" s="158"/>
      <c r="AB9" s="158"/>
    </row>
    <row r="10" spans="1:28" ht="36.75" customHeight="1" thickBot="1">
      <c r="A10" s="159"/>
      <c r="B10" s="159"/>
      <c r="C10" s="159"/>
      <c r="D10" s="159"/>
      <c r="E10" s="136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14" t="s">
        <v>57</v>
      </c>
      <c r="R10" s="14" t="s">
        <v>58</v>
      </c>
      <c r="S10" s="14" t="s">
        <v>59</v>
      </c>
      <c r="T10" s="164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9"/>
      <c r="AB10" s="159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57">
      <c r="A12" s="26">
        <v>1</v>
      </c>
      <c r="B12" s="32" t="s">
        <v>42</v>
      </c>
      <c r="C12" s="160"/>
      <c r="D12" s="26" t="s">
        <v>47</v>
      </c>
      <c r="E12" s="32">
        <f>'Schedule A - Supply-Dharamsala'!E15</f>
        <v>33159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26">
        <v>2</v>
      </c>
      <c r="B13" s="32" t="s">
        <v>43</v>
      </c>
      <c r="C13" s="160"/>
      <c r="D13" s="26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42.75">
      <c r="A14" s="26">
        <v>3</v>
      </c>
      <c r="B14" s="32" t="s">
        <v>46</v>
      </c>
      <c r="C14" s="160"/>
      <c r="D14" s="26" t="s">
        <v>48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68" t="s">
        <v>84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34">
        <f>SUM(AB12:AB14)</f>
        <v>0</v>
      </c>
    </row>
    <row r="16" spans="1:28" ht="15">
      <c r="A16" s="169" t="s">
        <v>82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</sheetData>
  <sheetProtection/>
  <mergeCells count="22">
    <mergeCell ref="C12:C14"/>
    <mergeCell ref="A15:AA15"/>
    <mergeCell ref="A16:AB18"/>
    <mergeCell ref="F8:L9"/>
    <mergeCell ref="M8:S9"/>
    <mergeCell ref="T8:T10"/>
    <mergeCell ref="U8:Z8"/>
    <mergeCell ref="AA8:AA10"/>
    <mergeCell ref="B8:B10"/>
    <mergeCell ref="C8:C10"/>
    <mergeCell ref="W9:X9"/>
    <mergeCell ref="Y9:Z9"/>
    <mergeCell ref="A1:AB1"/>
    <mergeCell ref="A2:B3"/>
    <mergeCell ref="C2:AB3"/>
    <mergeCell ref="A4:AB4"/>
    <mergeCell ref="A5:AB5"/>
    <mergeCell ref="A8:A10"/>
    <mergeCell ref="D8:D10"/>
    <mergeCell ref="E8:E10"/>
    <mergeCell ref="AB8:AB10"/>
    <mergeCell ref="U9:V9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90" zoomScaleSheetLayoutView="90" zoomScalePageLayoutView="0" workbookViewId="0" topLeftCell="A4">
      <selection activeCell="B36" sqref="B36:B38"/>
    </sheetView>
  </sheetViews>
  <sheetFormatPr defaultColWidth="9.140625" defaultRowHeight="15"/>
  <cols>
    <col min="2" max="2" width="24.28125" style="0" customWidth="1"/>
  </cols>
  <sheetData>
    <row r="1" spans="1:28" ht="18.75" thickBot="1">
      <c r="A1" s="151" t="s">
        <v>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61"/>
    </row>
    <row r="2" spans="1:28" ht="15">
      <c r="A2" s="153" t="s">
        <v>75</v>
      </c>
      <c r="B2" s="154"/>
      <c r="C2" s="12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28"/>
    </row>
    <row r="3" spans="1:28" ht="15.75" thickBot="1">
      <c r="A3" s="155"/>
      <c r="B3" s="156"/>
      <c r="C3" s="142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30"/>
    </row>
    <row r="4" spans="1:28" ht="18.75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25"/>
    </row>
    <row r="5" spans="1:28" ht="18.75" thickBot="1">
      <c r="A5" s="112" t="s">
        <v>125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15.75" thickBot="1">
      <c r="A8" s="157" t="s">
        <v>13</v>
      </c>
      <c r="B8" s="157" t="s">
        <v>14</v>
      </c>
      <c r="C8" s="157" t="s">
        <v>50</v>
      </c>
      <c r="D8" s="157" t="s">
        <v>16</v>
      </c>
      <c r="E8" s="134" t="s">
        <v>81</v>
      </c>
      <c r="F8" s="171" t="s">
        <v>77</v>
      </c>
      <c r="G8" s="172"/>
      <c r="H8" s="172"/>
      <c r="I8" s="172"/>
      <c r="J8" s="172"/>
      <c r="K8" s="172"/>
      <c r="L8" s="173"/>
      <c r="M8" s="171" t="s">
        <v>78</v>
      </c>
      <c r="N8" s="172"/>
      <c r="O8" s="172"/>
      <c r="P8" s="172"/>
      <c r="Q8" s="172"/>
      <c r="R8" s="172"/>
      <c r="S8" s="173"/>
      <c r="T8" s="162" t="s">
        <v>80</v>
      </c>
      <c r="U8" s="165" t="s">
        <v>79</v>
      </c>
      <c r="V8" s="166"/>
      <c r="W8" s="166"/>
      <c r="X8" s="166"/>
      <c r="Y8" s="166"/>
      <c r="Z8" s="167"/>
      <c r="AA8" s="157" t="s">
        <v>25</v>
      </c>
      <c r="AB8" s="157" t="s">
        <v>87</v>
      </c>
    </row>
    <row r="9" spans="1:28" ht="15.75" thickBot="1">
      <c r="A9" s="158"/>
      <c r="B9" s="158"/>
      <c r="C9" s="158"/>
      <c r="D9" s="158"/>
      <c r="E9" s="135"/>
      <c r="F9" s="174"/>
      <c r="G9" s="175"/>
      <c r="H9" s="175"/>
      <c r="I9" s="175"/>
      <c r="J9" s="175"/>
      <c r="K9" s="175"/>
      <c r="L9" s="176"/>
      <c r="M9" s="174"/>
      <c r="N9" s="175"/>
      <c r="O9" s="175"/>
      <c r="P9" s="175"/>
      <c r="Q9" s="175"/>
      <c r="R9" s="175"/>
      <c r="S9" s="176"/>
      <c r="T9" s="163"/>
      <c r="U9" s="165" t="s">
        <v>20</v>
      </c>
      <c r="V9" s="167"/>
      <c r="W9" s="165" t="s">
        <v>21</v>
      </c>
      <c r="X9" s="167"/>
      <c r="Y9" s="165" t="s">
        <v>22</v>
      </c>
      <c r="Z9" s="167"/>
      <c r="AA9" s="158"/>
      <c r="AB9" s="158"/>
    </row>
    <row r="10" spans="1:28" ht="30.75" thickBot="1">
      <c r="A10" s="159"/>
      <c r="B10" s="159"/>
      <c r="C10" s="159"/>
      <c r="D10" s="159"/>
      <c r="E10" s="136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64" t="s">
        <v>57</v>
      </c>
      <c r="R10" s="64" t="s">
        <v>58</v>
      </c>
      <c r="S10" s="64" t="s">
        <v>59</v>
      </c>
      <c r="T10" s="164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9"/>
      <c r="AB10" s="159"/>
    </row>
    <row r="11" spans="1:28" ht="60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42.75">
      <c r="A12" s="65">
        <v>1</v>
      </c>
      <c r="B12" s="32" t="s">
        <v>124</v>
      </c>
      <c r="C12" s="160"/>
      <c r="D12" s="65" t="s">
        <v>52</v>
      </c>
      <c r="E12" s="32">
        <v>1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65">
        <v>2</v>
      </c>
      <c r="B13" s="32" t="s">
        <v>44</v>
      </c>
      <c r="C13" s="160"/>
      <c r="D13" s="65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28.5">
      <c r="A14" s="65">
        <v>3</v>
      </c>
      <c r="B14" s="32" t="s">
        <v>45</v>
      </c>
      <c r="C14" s="160"/>
      <c r="D14" s="65" t="s">
        <v>52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68" t="s">
        <v>84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34">
        <f>SUM(AB12:AB14)</f>
        <v>0</v>
      </c>
    </row>
    <row r="16" spans="1:28" ht="15">
      <c r="A16" s="169" t="s">
        <v>82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5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5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</sheetData>
  <sheetProtection/>
  <mergeCells count="22">
    <mergeCell ref="A1:AB1"/>
    <mergeCell ref="A2:B3"/>
    <mergeCell ref="C2:AB3"/>
    <mergeCell ref="A4:AB4"/>
    <mergeCell ref="A5:AB5"/>
    <mergeCell ref="A8:A10"/>
    <mergeCell ref="A16:AB18"/>
    <mergeCell ref="F8:L9"/>
    <mergeCell ref="M8:S9"/>
    <mergeCell ref="T8:T10"/>
    <mergeCell ref="U8:Z8"/>
    <mergeCell ref="AA8:AA10"/>
    <mergeCell ref="AB8:AB10"/>
    <mergeCell ref="U9:V9"/>
    <mergeCell ref="W9:X9"/>
    <mergeCell ref="Y9:Z9"/>
    <mergeCell ref="B8:B10"/>
    <mergeCell ref="C8:C10"/>
    <mergeCell ref="D8:D10"/>
    <mergeCell ref="E8:E10"/>
    <mergeCell ref="C12:C14"/>
    <mergeCell ref="A15:AA15"/>
  </mergeCell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jabir_hasan</dc:creator>
  <cp:keywords/>
  <dc:description/>
  <cp:lastModifiedBy>Anupam Kashyap</cp:lastModifiedBy>
  <dcterms:created xsi:type="dcterms:W3CDTF">2019-09-12T06:30:43Z</dcterms:created>
  <dcterms:modified xsi:type="dcterms:W3CDTF">2019-12-04T10:09:07Z</dcterms:modified>
  <cp:category/>
  <cp:version/>
  <cp:contentType/>
  <cp:contentStatus/>
</cp:coreProperties>
</file>