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05" yWindow="-105" windowWidth="19425" windowHeight="10425" activeTab="6"/>
  </bookViews>
  <sheets>
    <sheet name="Cover Page" sheetId="5" r:id="rId1"/>
    <sheet name="Format Price Schedule letter" sheetId="3" r:id="rId2"/>
    <sheet name="Price Bid Schedule" sheetId="4" r:id="rId3"/>
    <sheet name="BoQ AMI" sheetId="1" r:id="rId4"/>
    <sheet name="BoQ SCADA" sheetId="2" r:id="rId5"/>
    <sheet name="BoQ GIS" sheetId="6" r:id="rId6"/>
    <sheet name="Summary Sheet" sheetId="7" r:id="rId7"/>
  </sheets>
  <externalReferences>
    <externalReference r:id="rId8"/>
    <externalReference r:id="rId9"/>
  </externalReferences>
  <definedNames>
    <definedName name="___BAA1">#REF!</definedName>
    <definedName name="__BAA1">#REF!</definedName>
    <definedName name="_BAA1">#REF!</definedName>
    <definedName name="_LG1">NA()</definedName>
    <definedName name="_vr1">#REF!</definedName>
    <definedName name="A560I92">#REF!</definedName>
    <definedName name="aaaa">#REF!</definedName>
    <definedName name="AllTowers">#REF!</definedName>
    <definedName name="bbbb">#REF!</definedName>
    <definedName name="boq_type">#REF!</definedName>
    <definedName name="boq_version">[1]Config!$C$2:$C$3</definedName>
    <definedName name="cddd">#REF!</definedName>
    <definedName name="conversion_type">[1]Config!$E$2:$E$3</definedName>
    <definedName name="costdata">#REF!</definedName>
    <definedName name="costindex">#REF!</definedName>
    <definedName name="cstvat">#REF!</definedName>
    <definedName name="currency_name">[1]Config!$F$2:$F$8</definedName>
    <definedName name="dfsga">#REF!</definedName>
    <definedName name="domestic_global">#REF!</definedName>
    <definedName name="egekjhqutuiq">#REF!</definedName>
    <definedName name="Excel_BuiltIn_Print_Area_4_1">#REF!</definedName>
    <definedName name="Excise">#REF!</definedName>
    <definedName name="Excise_Duty">#REF!</definedName>
    <definedName name="Excised">#REF!</definedName>
    <definedName name="ExciseDuty">#REF!</definedName>
    <definedName name="Foundationtype">#REF!</definedName>
    <definedName name="KK">#REF!</definedName>
    <definedName name="LG">#REF!</definedName>
    <definedName name="LG_2">#REF!</definedName>
    <definedName name="LG_3">#REF!</definedName>
    <definedName name="LG_4">#REF!</definedName>
    <definedName name="LLF">NA()</definedName>
    <definedName name="MyList">#REF!</definedName>
    <definedName name="n">#REF!</definedName>
    <definedName name="option9">'[2]PRICE BID'!#REF!</definedName>
    <definedName name="other_boq">[1]Config!$G$2:$G$5</definedName>
    <definedName name="page">NA()</definedName>
    <definedName name="page1">#REF!</definedName>
    <definedName name="page2">#REF!</definedName>
    <definedName name="polur">NA()</definedName>
    <definedName name="polur_2">NA()</definedName>
    <definedName name="polur_3">NA()</definedName>
    <definedName name="polur_4">NA()</definedName>
    <definedName name="print_all">NA()</definedName>
    <definedName name="_xlnm.Print_Area" localSheetId="1">'Format Price Schedule letter'!$A$1:$R$43</definedName>
    <definedName name="Select">#REF!</definedName>
    <definedName name="SelectD1OrC1">#REF!</definedName>
    <definedName name="SelectLessOrExcess">#REF!</definedName>
    <definedName name="serkad">NA()</definedName>
    <definedName name="Service">#REF!</definedName>
    <definedName name="ServiceTax">#REF!</definedName>
    <definedName name="Tax">#REF!</definedName>
    <definedName name="tirunelveli118">#REF!</definedName>
    <definedName name="tirunelvelii1rr">#REF!</definedName>
    <definedName name="TOT_ST">'[2]PRICE BID'!$G$14</definedName>
    <definedName name="Towertype">#REF!</definedName>
    <definedName name="VR">#REF!</definedName>
    <definedName name="vraaf">NA()</definedName>
    <definedName name="VRALL">NA()</definedName>
    <definedName name="vrbf">NA()</definedName>
    <definedName name="x">#REF!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7" l="1"/>
  <c r="C6" i="7"/>
  <c r="C8" i="7" l="1"/>
  <c r="C11" i="7" s="1"/>
  <c r="J143" i="4"/>
  <c r="J144" i="4"/>
  <c r="J145" i="4"/>
  <c r="K145" i="4" s="1"/>
  <c r="I143" i="4"/>
  <c r="K143" i="4" s="1"/>
  <c r="L143" i="4" s="1"/>
  <c r="M143" i="4" s="1"/>
  <c r="I144" i="4"/>
  <c r="K144" i="4" s="1"/>
  <c r="H143" i="4"/>
  <c r="G143" i="4"/>
  <c r="G144" i="4"/>
  <c r="F143" i="4"/>
  <c r="F144" i="4"/>
  <c r="H144" i="4" s="1"/>
  <c r="F145" i="4"/>
  <c r="H145" i="4" s="1"/>
  <c r="L144" i="4" l="1"/>
  <c r="M144" i="4" s="1"/>
  <c r="O143" i="4"/>
  <c r="N143" i="4"/>
  <c r="P143" i="4" s="1"/>
  <c r="L145" i="4"/>
  <c r="M145" i="4" s="1"/>
  <c r="O145" i="4" s="1"/>
  <c r="F66" i="4"/>
  <c r="G66" i="4"/>
  <c r="I66" i="4"/>
  <c r="J66" i="4" s="1"/>
  <c r="K66" i="4" s="1"/>
  <c r="F67" i="4"/>
  <c r="G67" i="4"/>
  <c r="I67" i="4"/>
  <c r="J67" i="4" s="1"/>
  <c r="F68" i="4"/>
  <c r="G68" i="4"/>
  <c r="I68" i="4"/>
  <c r="J68" i="4" s="1"/>
  <c r="K68" i="4" s="1"/>
  <c r="F69" i="4"/>
  <c r="G69" i="4"/>
  <c r="I69" i="4"/>
  <c r="J69" i="4" s="1"/>
  <c r="K69" i="4" s="1"/>
  <c r="F70" i="4"/>
  <c r="G70" i="4"/>
  <c r="I70" i="4"/>
  <c r="J70" i="4" s="1"/>
  <c r="F71" i="4"/>
  <c r="G71" i="4"/>
  <c r="I71" i="4"/>
  <c r="J71" i="4" s="1"/>
  <c r="F72" i="4"/>
  <c r="G72" i="4"/>
  <c r="I72" i="4"/>
  <c r="J72" i="4" s="1"/>
  <c r="K72" i="4" s="1"/>
  <c r="F73" i="4"/>
  <c r="G73" i="4"/>
  <c r="I73" i="4"/>
  <c r="F74" i="4"/>
  <c r="G74" i="4"/>
  <c r="I74" i="4"/>
  <c r="J74" i="4" s="1"/>
  <c r="K74" i="4" s="1"/>
  <c r="F75" i="4"/>
  <c r="G75" i="4"/>
  <c r="I75" i="4"/>
  <c r="J75" i="4" s="1"/>
  <c r="F76" i="4"/>
  <c r="G76" i="4"/>
  <c r="I76" i="4"/>
  <c r="J76" i="4"/>
  <c r="F77" i="4"/>
  <c r="G77" i="4"/>
  <c r="I77" i="4"/>
  <c r="J77" i="4" s="1"/>
  <c r="K77" i="4" s="1"/>
  <c r="F78" i="4"/>
  <c r="G78" i="4"/>
  <c r="I78" i="4"/>
  <c r="J78" i="4" s="1"/>
  <c r="F79" i="4"/>
  <c r="G79" i="4"/>
  <c r="I79" i="4"/>
  <c r="J79" i="4" s="1"/>
  <c r="F80" i="4"/>
  <c r="G80" i="4"/>
  <c r="I80" i="4"/>
  <c r="J80" i="4" s="1"/>
  <c r="F81" i="4"/>
  <c r="H81" i="4" s="1"/>
  <c r="G81" i="4"/>
  <c r="I81" i="4"/>
  <c r="F82" i="4"/>
  <c r="G82" i="4"/>
  <c r="I82" i="4"/>
  <c r="J82" i="4" s="1"/>
  <c r="K82" i="4" s="1"/>
  <c r="F83" i="4"/>
  <c r="G83" i="4"/>
  <c r="I83" i="4"/>
  <c r="J83" i="4"/>
  <c r="F84" i="4"/>
  <c r="G84" i="4"/>
  <c r="I84" i="4"/>
  <c r="J84" i="4" s="1"/>
  <c r="F85" i="4"/>
  <c r="G85" i="4"/>
  <c r="I85" i="4"/>
  <c r="J85" i="4" s="1"/>
  <c r="F86" i="4"/>
  <c r="G86" i="4"/>
  <c r="I86" i="4"/>
  <c r="J86" i="4" s="1"/>
  <c r="F87" i="4"/>
  <c r="G87" i="4"/>
  <c r="I87" i="4"/>
  <c r="J87" i="4" s="1"/>
  <c r="F88" i="4"/>
  <c r="G88" i="4"/>
  <c r="I88" i="4"/>
  <c r="J88" i="4" s="1"/>
  <c r="F89" i="4"/>
  <c r="G89" i="4"/>
  <c r="I89" i="4"/>
  <c r="F90" i="4"/>
  <c r="G90" i="4"/>
  <c r="I90" i="4"/>
  <c r="J90" i="4" s="1"/>
  <c r="K90" i="4" s="1"/>
  <c r="F91" i="4"/>
  <c r="G91" i="4"/>
  <c r="I91" i="4"/>
  <c r="J91" i="4"/>
  <c r="F92" i="4"/>
  <c r="G92" i="4"/>
  <c r="I92" i="4"/>
  <c r="J92" i="4" s="1"/>
  <c r="F93" i="4"/>
  <c r="G93" i="4"/>
  <c r="I93" i="4"/>
  <c r="J93" i="4" s="1"/>
  <c r="F94" i="4"/>
  <c r="G94" i="4"/>
  <c r="I94" i="4"/>
  <c r="J94" i="4" s="1"/>
  <c r="F95" i="4"/>
  <c r="G95" i="4"/>
  <c r="I95" i="4"/>
  <c r="J95" i="4" s="1"/>
  <c r="F96" i="4"/>
  <c r="G96" i="4"/>
  <c r="I96" i="4"/>
  <c r="J96" i="4" s="1"/>
  <c r="F97" i="4"/>
  <c r="G97" i="4"/>
  <c r="H97" i="4" s="1"/>
  <c r="I97" i="4"/>
  <c r="F98" i="4"/>
  <c r="G98" i="4"/>
  <c r="I98" i="4"/>
  <c r="J98" i="4" s="1"/>
  <c r="K98" i="4" s="1"/>
  <c r="F99" i="4"/>
  <c r="H99" i="4" s="1"/>
  <c r="G99" i="4"/>
  <c r="I99" i="4"/>
  <c r="J99" i="4" s="1"/>
  <c r="F100" i="4"/>
  <c r="G100" i="4"/>
  <c r="I100" i="4"/>
  <c r="J100" i="4" s="1"/>
  <c r="K100" i="4" s="1"/>
  <c r="F101" i="4"/>
  <c r="G101" i="4"/>
  <c r="I101" i="4"/>
  <c r="J101" i="4" s="1"/>
  <c r="K101" i="4" s="1"/>
  <c r="F102" i="4"/>
  <c r="G102" i="4"/>
  <c r="H102" i="4" s="1"/>
  <c r="I102" i="4"/>
  <c r="J102" i="4" s="1"/>
  <c r="F103" i="4"/>
  <c r="G103" i="4"/>
  <c r="I103" i="4"/>
  <c r="J103" i="4" s="1"/>
  <c r="F104" i="4"/>
  <c r="G104" i="4"/>
  <c r="I104" i="4"/>
  <c r="J104" i="4" s="1"/>
  <c r="F105" i="4"/>
  <c r="G105" i="4"/>
  <c r="I105" i="4"/>
  <c r="F106" i="4"/>
  <c r="G106" i="4"/>
  <c r="I106" i="4"/>
  <c r="J106" i="4" s="1"/>
  <c r="K106" i="4" s="1"/>
  <c r="F107" i="4"/>
  <c r="G107" i="4"/>
  <c r="I107" i="4"/>
  <c r="J107" i="4"/>
  <c r="F108" i="4"/>
  <c r="G108" i="4"/>
  <c r="I108" i="4"/>
  <c r="J108" i="4" s="1"/>
  <c r="K108" i="4" s="1"/>
  <c r="F109" i="4"/>
  <c r="G109" i="4"/>
  <c r="I109" i="4"/>
  <c r="J109" i="4" s="1"/>
  <c r="K109" i="4" s="1"/>
  <c r="F110" i="4"/>
  <c r="G110" i="4"/>
  <c r="I110" i="4"/>
  <c r="J110" i="4" s="1"/>
  <c r="F111" i="4"/>
  <c r="G111" i="4"/>
  <c r="I111" i="4"/>
  <c r="J111" i="4" s="1"/>
  <c r="F112" i="4"/>
  <c r="G112" i="4"/>
  <c r="I112" i="4"/>
  <c r="J112" i="4" s="1"/>
  <c r="F113" i="4"/>
  <c r="G113" i="4"/>
  <c r="I113" i="4"/>
  <c r="F114" i="4"/>
  <c r="G114" i="4"/>
  <c r="I114" i="4"/>
  <c r="J114" i="4" s="1"/>
  <c r="K114" i="4" s="1"/>
  <c r="F115" i="4"/>
  <c r="G115" i="4"/>
  <c r="I115" i="4"/>
  <c r="J115" i="4" s="1"/>
  <c r="F116" i="4"/>
  <c r="G116" i="4"/>
  <c r="I116" i="4"/>
  <c r="J116" i="4" s="1"/>
  <c r="K116" i="4" s="1"/>
  <c r="F117" i="4"/>
  <c r="G117" i="4"/>
  <c r="I117" i="4"/>
  <c r="J117" i="4" s="1"/>
  <c r="K117" i="4" s="1"/>
  <c r="F118" i="4"/>
  <c r="G118" i="4"/>
  <c r="H118" i="4" s="1"/>
  <c r="I118" i="4"/>
  <c r="J118" i="4" s="1"/>
  <c r="F119" i="4"/>
  <c r="G119" i="4"/>
  <c r="I119" i="4"/>
  <c r="J119" i="4" s="1"/>
  <c r="F120" i="4"/>
  <c r="G120" i="4"/>
  <c r="I120" i="4"/>
  <c r="J120" i="4" s="1"/>
  <c r="F121" i="4"/>
  <c r="H121" i="4" s="1"/>
  <c r="G121" i="4"/>
  <c r="I121" i="4"/>
  <c r="J121" i="4" s="1"/>
  <c r="K121" i="4" s="1"/>
  <c r="F122" i="4"/>
  <c r="G122" i="4"/>
  <c r="I122" i="4"/>
  <c r="J122" i="4" s="1"/>
  <c r="K122" i="4" s="1"/>
  <c r="F123" i="4"/>
  <c r="G123" i="4"/>
  <c r="H123" i="4" s="1"/>
  <c r="I123" i="4"/>
  <c r="J123" i="4" s="1"/>
  <c r="F124" i="4"/>
  <c r="G124" i="4"/>
  <c r="I124" i="4"/>
  <c r="J124" i="4" s="1"/>
  <c r="K124" i="4" s="1"/>
  <c r="F125" i="4"/>
  <c r="G125" i="4"/>
  <c r="I125" i="4"/>
  <c r="F126" i="4"/>
  <c r="G126" i="4"/>
  <c r="I126" i="4"/>
  <c r="J126" i="4" s="1"/>
  <c r="F127" i="4"/>
  <c r="G127" i="4"/>
  <c r="I127" i="4"/>
  <c r="J127" i="4" s="1"/>
  <c r="F128" i="4"/>
  <c r="G128" i="4"/>
  <c r="I128" i="4"/>
  <c r="F129" i="4"/>
  <c r="G129" i="4"/>
  <c r="I129" i="4"/>
  <c r="J129" i="4" s="1"/>
  <c r="K129" i="4" s="1"/>
  <c r="F130" i="4"/>
  <c r="G130" i="4"/>
  <c r="I130" i="4"/>
  <c r="J130" i="4" s="1"/>
  <c r="K130" i="4" s="1"/>
  <c r="F131" i="4"/>
  <c r="G131" i="4"/>
  <c r="I131" i="4"/>
  <c r="J131" i="4" s="1"/>
  <c r="F132" i="4"/>
  <c r="G132" i="4"/>
  <c r="I132" i="4"/>
  <c r="J132" i="4" s="1"/>
  <c r="K132" i="4" s="1"/>
  <c r="F133" i="4"/>
  <c r="G133" i="4"/>
  <c r="I133" i="4"/>
  <c r="J133" i="4" s="1"/>
  <c r="K133" i="4" s="1"/>
  <c r="F134" i="4"/>
  <c r="G134" i="4"/>
  <c r="I134" i="4"/>
  <c r="J134" i="4" s="1"/>
  <c r="F135" i="4"/>
  <c r="G135" i="4"/>
  <c r="I135" i="4"/>
  <c r="J135" i="4" s="1"/>
  <c r="F136" i="4"/>
  <c r="G136" i="4"/>
  <c r="I136" i="4"/>
  <c r="J136" i="4" s="1"/>
  <c r="F137" i="4"/>
  <c r="G137" i="4"/>
  <c r="I137" i="4"/>
  <c r="J137" i="4" s="1"/>
  <c r="K137" i="4" s="1"/>
  <c r="F138" i="4"/>
  <c r="G138" i="4"/>
  <c r="I138" i="4"/>
  <c r="J138" i="4" s="1"/>
  <c r="F139" i="4"/>
  <c r="G139" i="4"/>
  <c r="I139" i="4"/>
  <c r="J139" i="4" s="1"/>
  <c r="F140" i="4"/>
  <c r="G140" i="4"/>
  <c r="I140" i="4"/>
  <c r="I65" i="4"/>
  <c r="G65" i="4"/>
  <c r="F65" i="4"/>
  <c r="F15" i="4"/>
  <c r="G15" i="4"/>
  <c r="I15" i="4"/>
  <c r="J15" i="4" s="1"/>
  <c r="K15" i="4" s="1"/>
  <c r="F16" i="4"/>
  <c r="G16" i="4"/>
  <c r="I16" i="4"/>
  <c r="F17" i="4"/>
  <c r="G17" i="4"/>
  <c r="I17" i="4"/>
  <c r="J17" i="4"/>
  <c r="F18" i="4"/>
  <c r="G18" i="4"/>
  <c r="I18" i="4"/>
  <c r="J18" i="4" s="1"/>
  <c r="F19" i="4"/>
  <c r="G19" i="4"/>
  <c r="I19" i="4"/>
  <c r="J19" i="4" s="1"/>
  <c r="K19" i="4" s="1"/>
  <c r="F20" i="4"/>
  <c r="G20" i="4"/>
  <c r="H20" i="4" s="1"/>
  <c r="I20" i="4"/>
  <c r="J20" i="4" s="1"/>
  <c r="F21" i="4"/>
  <c r="G21" i="4"/>
  <c r="I21" i="4"/>
  <c r="J21" i="4" s="1"/>
  <c r="F22" i="4"/>
  <c r="G22" i="4"/>
  <c r="I22" i="4"/>
  <c r="J22" i="4" s="1"/>
  <c r="F23" i="4"/>
  <c r="G23" i="4"/>
  <c r="I23" i="4"/>
  <c r="J23" i="4" s="1"/>
  <c r="K23" i="4" s="1"/>
  <c r="F24" i="4"/>
  <c r="G24" i="4"/>
  <c r="I24" i="4"/>
  <c r="F25" i="4"/>
  <c r="G25" i="4"/>
  <c r="I25" i="4"/>
  <c r="J25" i="4" s="1"/>
  <c r="F26" i="4"/>
  <c r="G26" i="4"/>
  <c r="I26" i="4"/>
  <c r="J26" i="4" s="1"/>
  <c r="K26" i="4" s="1"/>
  <c r="F27" i="4"/>
  <c r="G27" i="4"/>
  <c r="I27" i="4"/>
  <c r="J27" i="4" s="1"/>
  <c r="K27" i="4" s="1"/>
  <c r="F28" i="4"/>
  <c r="G28" i="4"/>
  <c r="H28" i="4" s="1"/>
  <c r="I28" i="4"/>
  <c r="J28" i="4" s="1"/>
  <c r="F29" i="4"/>
  <c r="G29" i="4"/>
  <c r="I29" i="4"/>
  <c r="J29" i="4" s="1"/>
  <c r="F30" i="4"/>
  <c r="G30" i="4"/>
  <c r="I30" i="4"/>
  <c r="J30" i="4" s="1"/>
  <c r="F31" i="4"/>
  <c r="G31" i="4"/>
  <c r="I31" i="4"/>
  <c r="J31" i="4" s="1"/>
  <c r="K31" i="4" s="1"/>
  <c r="F32" i="4"/>
  <c r="G32" i="4"/>
  <c r="I32" i="4"/>
  <c r="F33" i="4"/>
  <c r="G33" i="4"/>
  <c r="I33" i="4"/>
  <c r="J33" i="4" s="1"/>
  <c r="F34" i="4"/>
  <c r="G34" i="4"/>
  <c r="I34" i="4"/>
  <c r="J34" i="4"/>
  <c r="F35" i="4"/>
  <c r="G35" i="4"/>
  <c r="I35" i="4"/>
  <c r="J35" i="4" s="1"/>
  <c r="K35" i="4" s="1"/>
  <c r="F36" i="4"/>
  <c r="G36" i="4"/>
  <c r="I36" i="4"/>
  <c r="J36" i="4" s="1"/>
  <c r="F37" i="4"/>
  <c r="G37" i="4"/>
  <c r="I37" i="4"/>
  <c r="J37" i="4" s="1"/>
  <c r="F38" i="4"/>
  <c r="G38" i="4"/>
  <c r="I38" i="4"/>
  <c r="J38" i="4" s="1"/>
  <c r="F39" i="4"/>
  <c r="G39" i="4"/>
  <c r="I39" i="4"/>
  <c r="J39" i="4" s="1"/>
  <c r="K39" i="4" s="1"/>
  <c r="F40" i="4"/>
  <c r="G40" i="4"/>
  <c r="I40" i="4"/>
  <c r="F41" i="4"/>
  <c r="G41" i="4"/>
  <c r="I41" i="4"/>
  <c r="F42" i="4"/>
  <c r="G42" i="4"/>
  <c r="I42" i="4"/>
  <c r="F43" i="4"/>
  <c r="G43" i="4"/>
  <c r="I43" i="4"/>
  <c r="J43" i="4"/>
  <c r="K43" i="4" s="1"/>
  <c r="F44" i="4"/>
  <c r="G44" i="4"/>
  <c r="I44" i="4"/>
  <c r="J44" i="4" s="1"/>
  <c r="F45" i="4"/>
  <c r="G45" i="4"/>
  <c r="I45" i="4"/>
  <c r="J45" i="4" s="1"/>
  <c r="F46" i="4"/>
  <c r="G46" i="4"/>
  <c r="I46" i="4"/>
  <c r="J46" i="4" s="1"/>
  <c r="F47" i="4"/>
  <c r="G47" i="4"/>
  <c r="I47" i="4"/>
  <c r="J47" i="4" s="1"/>
  <c r="K47" i="4" s="1"/>
  <c r="F48" i="4"/>
  <c r="G48" i="4"/>
  <c r="I48" i="4"/>
  <c r="J48" i="4" s="1"/>
  <c r="K48" i="4" s="1"/>
  <c r="F49" i="4"/>
  <c r="G49" i="4"/>
  <c r="I49" i="4"/>
  <c r="F50" i="4"/>
  <c r="G50" i="4"/>
  <c r="I50" i="4"/>
  <c r="F51" i="4"/>
  <c r="G51" i="4"/>
  <c r="I51" i="4"/>
  <c r="J51" i="4" s="1"/>
  <c r="K51" i="4" s="1"/>
  <c r="F52" i="4"/>
  <c r="G52" i="4"/>
  <c r="I52" i="4"/>
  <c r="J52" i="4" s="1"/>
  <c r="F53" i="4"/>
  <c r="G53" i="4"/>
  <c r="I53" i="4"/>
  <c r="J53" i="4" s="1"/>
  <c r="F54" i="4"/>
  <c r="G54" i="4"/>
  <c r="I54" i="4"/>
  <c r="J54" i="4" s="1"/>
  <c r="F55" i="4"/>
  <c r="G55" i="4"/>
  <c r="I55" i="4"/>
  <c r="J55" i="4" s="1"/>
  <c r="K55" i="4" s="1"/>
  <c r="F56" i="4"/>
  <c r="G56" i="4"/>
  <c r="I56" i="4"/>
  <c r="J56" i="4" s="1"/>
  <c r="K56" i="4" s="1"/>
  <c r="F57" i="4"/>
  <c r="G57" i="4"/>
  <c r="I57" i="4"/>
  <c r="F58" i="4"/>
  <c r="G58" i="4"/>
  <c r="I58" i="4"/>
  <c r="F59" i="4"/>
  <c r="G59" i="4"/>
  <c r="I59" i="4"/>
  <c r="J59" i="4" s="1"/>
  <c r="K59" i="4" s="1"/>
  <c r="F60" i="4"/>
  <c r="G60" i="4"/>
  <c r="I60" i="4"/>
  <c r="J60" i="4" s="1"/>
  <c r="F61" i="4"/>
  <c r="G61" i="4"/>
  <c r="I61" i="4"/>
  <c r="J61" i="4" s="1"/>
  <c r="F62" i="4"/>
  <c r="G62" i="4"/>
  <c r="I62" i="4"/>
  <c r="J62" i="4" s="1"/>
  <c r="I14" i="4"/>
  <c r="G14" i="4"/>
  <c r="F14" i="4"/>
  <c r="H57" i="4" l="1"/>
  <c r="H105" i="4"/>
  <c r="H70" i="4"/>
  <c r="H40" i="4"/>
  <c r="H115" i="4"/>
  <c r="H48" i="4"/>
  <c r="L48" i="4" s="1"/>
  <c r="M48" i="4" s="1"/>
  <c r="H56" i="4"/>
  <c r="H73" i="4"/>
  <c r="N145" i="4"/>
  <c r="P145" i="4" s="1"/>
  <c r="O144" i="4"/>
  <c r="N144" i="4"/>
  <c r="P144" i="4" s="1"/>
  <c r="L26" i="4"/>
  <c r="M26" i="4" s="1"/>
  <c r="O26" i="4" s="1"/>
  <c r="H138" i="4"/>
  <c r="H131" i="4"/>
  <c r="H26" i="4"/>
  <c r="H59" i="4"/>
  <c r="L59" i="4" s="1"/>
  <c r="M59" i="4" s="1"/>
  <c r="H31" i="4"/>
  <c r="L31" i="4" s="1"/>
  <c r="M31" i="4" s="1"/>
  <c r="O31" i="4" s="1"/>
  <c r="H89" i="4"/>
  <c r="H86" i="4"/>
  <c r="H66" i="4"/>
  <c r="H19" i="4"/>
  <c r="H134" i="4"/>
  <c r="H129" i="4"/>
  <c r="L129" i="4" s="1"/>
  <c r="M129" i="4" s="1"/>
  <c r="N129" i="4" s="1"/>
  <c r="H113" i="4"/>
  <c r="H83" i="4"/>
  <c r="K34" i="4"/>
  <c r="L34" i="4" s="1"/>
  <c r="M34" i="4" s="1"/>
  <c r="N34" i="4" s="1"/>
  <c r="H94" i="4"/>
  <c r="H85" i="4"/>
  <c r="H68" i="4"/>
  <c r="H62" i="4"/>
  <c r="H49" i="4"/>
  <c r="H36" i="4"/>
  <c r="H16" i="4"/>
  <c r="H110" i="4"/>
  <c r="H67" i="4"/>
  <c r="H51" i="4"/>
  <c r="H137" i="4"/>
  <c r="H130" i="4"/>
  <c r="L130" i="4" s="1"/>
  <c r="M130" i="4" s="1"/>
  <c r="H122" i="4"/>
  <c r="L122" i="4" s="1"/>
  <c r="M122" i="4" s="1"/>
  <c r="N122" i="4" s="1"/>
  <c r="H91" i="4"/>
  <c r="K93" i="4"/>
  <c r="H38" i="4"/>
  <c r="H43" i="4"/>
  <c r="L43" i="4" s="1"/>
  <c r="M43" i="4" s="1"/>
  <c r="H27" i="4"/>
  <c r="H25" i="4"/>
  <c r="H132" i="4"/>
  <c r="L132" i="4" s="1"/>
  <c r="M132" i="4" s="1"/>
  <c r="N132" i="4" s="1"/>
  <c r="L121" i="4"/>
  <c r="M121" i="4" s="1"/>
  <c r="N121" i="4" s="1"/>
  <c r="H107" i="4"/>
  <c r="K85" i="4"/>
  <c r="L85" i="4" s="1"/>
  <c r="M85" i="4" s="1"/>
  <c r="N85" i="4" s="1"/>
  <c r="H78" i="4"/>
  <c r="L68" i="4"/>
  <c r="M68" i="4" s="1"/>
  <c r="O68" i="4" s="1"/>
  <c r="H35" i="4"/>
  <c r="L35" i="4" s="1"/>
  <c r="M35" i="4" s="1"/>
  <c r="H114" i="4"/>
  <c r="H106" i="4"/>
  <c r="L106" i="4" s="1"/>
  <c r="M106" i="4" s="1"/>
  <c r="N106" i="4" s="1"/>
  <c r="H98" i="4"/>
  <c r="L98" i="4" s="1"/>
  <c r="M98" i="4" s="1"/>
  <c r="N98" i="4" s="1"/>
  <c r="H90" i="4"/>
  <c r="H82" i="4"/>
  <c r="H76" i="4"/>
  <c r="H74" i="4"/>
  <c r="L74" i="4" s="1"/>
  <c r="M74" i="4" s="1"/>
  <c r="H72" i="4"/>
  <c r="H37" i="4"/>
  <c r="H24" i="4"/>
  <c r="H120" i="4"/>
  <c r="H116" i="4"/>
  <c r="H112" i="4"/>
  <c r="H108" i="4"/>
  <c r="L108" i="4" s="1"/>
  <c r="M108" i="4" s="1"/>
  <c r="H104" i="4"/>
  <c r="H100" i="4"/>
  <c r="H96" i="4"/>
  <c r="H92" i="4"/>
  <c r="H88" i="4"/>
  <c r="H84" i="4"/>
  <c r="H80" i="4"/>
  <c r="K61" i="4"/>
  <c r="L27" i="4"/>
  <c r="M27" i="4" s="1"/>
  <c r="N27" i="4" s="1"/>
  <c r="H126" i="4"/>
  <c r="K18" i="4"/>
  <c r="K136" i="4"/>
  <c r="H125" i="4"/>
  <c r="H77" i="4"/>
  <c r="H75" i="4"/>
  <c r="L56" i="4"/>
  <c r="M56" i="4" s="1"/>
  <c r="O56" i="4" s="1"/>
  <c r="K120" i="4"/>
  <c r="L120" i="4" s="1"/>
  <c r="M120" i="4" s="1"/>
  <c r="K112" i="4"/>
  <c r="K104" i="4"/>
  <c r="K96" i="4"/>
  <c r="K88" i="4"/>
  <c r="L88" i="4" s="1"/>
  <c r="M88" i="4" s="1"/>
  <c r="K80" i="4"/>
  <c r="L72" i="4"/>
  <c r="M72" i="4" s="1"/>
  <c r="O72" i="4" s="1"/>
  <c r="J57" i="4"/>
  <c r="K57" i="4" s="1"/>
  <c r="L57" i="4" s="1"/>
  <c r="M57" i="4" s="1"/>
  <c r="J49" i="4"/>
  <c r="K49" i="4" s="1"/>
  <c r="J41" i="4"/>
  <c r="K41" i="4" s="1"/>
  <c r="H61" i="4"/>
  <c r="J58" i="4"/>
  <c r="K58" i="4" s="1"/>
  <c r="H54" i="4"/>
  <c r="H53" i="4"/>
  <c r="L51" i="4"/>
  <c r="M51" i="4" s="1"/>
  <c r="N51" i="4" s="1"/>
  <c r="J50" i="4"/>
  <c r="K50" i="4" s="1"/>
  <c r="J42" i="4"/>
  <c r="K42" i="4"/>
  <c r="H32" i="4"/>
  <c r="L66" i="4"/>
  <c r="M66" i="4" s="1"/>
  <c r="N66" i="4" s="1"/>
  <c r="H34" i="4"/>
  <c r="H55" i="4"/>
  <c r="L55" i="4" s="1"/>
  <c r="M55" i="4" s="1"/>
  <c r="H47" i="4"/>
  <c r="L47" i="4" s="1"/>
  <c r="M47" i="4" s="1"/>
  <c r="N47" i="4" s="1"/>
  <c r="H41" i="4"/>
  <c r="H60" i="4"/>
  <c r="K53" i="4"/>
  <c r="H52" i="4"/>
  <c r="K45" i="4"/>
  <c r="H44" i="4"/>
  <c r="K33" i="4"/>
  <c r="H30" i="4"/>
  <c r="H29" i="4"/>
  <c r="H23" i="4"/>
  <c r="H18" i="4"/>
  <c r="L18" i="4" s="1"/>
  <c r="M18" i="4" s="1"/>
  <c r="H17" i="4"/>
  <c r="H65" i="4"/>
  <c r="J140" i="4"/>
  <c r="K140" i="4" s="1"/>
  <c r="H136" i="4"/>
  <c r="H135" i="4"/>
  <c r="H133" i="4"/>
  <c r="L133" i="4" s="1"/>
  <c r="M133" i="4" s="1"/>
  <c r="O133" i="4" s="1"/>
  <c r="J128" i="4"/>
  <c r="K128" i="4" s="1"/>
  <c r="J125" i="4"/>
  <c r="K125" i="4" s="1"/>
  <c r="H119" i="4"/>
  <c r="H117" i="4"/>
  <c r="L117" i="4" s="1"/>
  <c r="M117" i="4" s="1"/>
  <c r="O117" i="4" s="1"/>
  <c r="J113" i="4"/>
  <c r="K113" i="4" s="1"/>
  <c r="L113" i="4" s="1"/>
  <c r="M113" i="4" s="1"/>
  <c r="H111" i="4"/>
  <c r="H109" i="4"/>
  <c r="L109" i="4" s="1"/>
  <c r="M109" i="4" s="1"/>
  <c r="O109" i="4" s="1"/>
  <c r="J105" i="4"/>
  <c r="K105" i="4" s="1"/>
  <c r="L105" i="4" s="1"/>
  <c r="M105" i="4" s="1"/>
  <c r="H103" i="4"/>
  <c r="H101" i="4"/>
  <c r="L101" i="4" s="1"/>
  <c r="M101" i="4" s="1"/>
  <c r="N101" i="4" s="1"/>
  <c r="J97" i="4"/>
  <c r="K97" i="4" s="1"/>
  <c r="L97" i="4" s="1"/>
  <c r="M97" i="4" s="1"/>
  <c r="H95" i="4"/>
  <c r="H93" i="4"/>
  <c r="L93" i="4" s="1"/>
  <c r="M93" i="4" s="1"/>
  <c r="N93" i="4" s="1"/>
  <c r="J89" i="4"/>
  <c r="K89" i="4" s="1"/>
  <c r="H87" i="4"/>
  <c r="J81" i="4"/>
  <c r="K81" i="4" s="1"/>
  <c r="L81" i="4" s="1"/>
  <c r="M81" i="4" s="1"/>
  <c r="H79" i="4"/>
  <c r="J73" i="4"/>
  <c r="K73" i="4" s="1"/>
  <c r="H71" i="4"/>
  <c r="H69" i="4"/>
  <c r="L69" i="4" s="1"/>
  <c r="M69" i="4" s="1"/>
  <c r="N69" i="4" s="1"/>
  <c r="K21" i="4"/>
  <c r="K139" i="4"/>
  <c r="K123" i="4"/>
  <c r="L123" i="4" s="1"/>
  <c r="M123" i="4" s="1"/>
  <c r="N123" i="4" s="1"/>
  <c r="L77" i="4"/>
  <c r="M77" i="4" s="1"/>
  <c r="N77" i="4" s="1"/>
  <c r="H45" i="4"/>
  <c r="H39" i="4"/>
  <c r="L39" i="4" s="1"/>
  <c r="M39" i="4" s="1"/>
  <c r="K17" i="4"/>
  <c r="K135" i="4"/>
  <c r="H127" i="4"/>
  <c r="H46" i="4"/>
  <c r="H33" i="4"/>
  <c r="K29" i="4"/>
  <c r="H58" i="4"/>
  <c r="H50" i="4"/>
  <c r="H42" i="4"/>
  <c r="K37" i="4"/>
  <c r="L37" i="4" s="1"/>
  <c r="M37" i="4" s="1"/>
  <c r="N37" i="4" s="1"/>
  <c r="K25" i="4"/>
  <c r="L25" i="4" s="1"/>
  <c r="M25" i="4" s="1"/>
  <c r="O25" i="4" s="1"/>
  <c r="H22" i="4"/>
  <c r="H21" i="4"/>
  <c r="L19" i="4"/>
  <c r="M19" i="4" s="1"/>
  <c r="N19" i="4" s="1"/>
  <c r="H15" i="4"/>
  <c r="H140" i="4"/>
  <c r="H139" i="4"/>
  <c r="K131" i="4"/>
  <c r="L131" i="4" s="1"/>
  <c r="M131" i="4" s="1"/>
  <c r="O131" i="4" s="1"/>
  <c r="H128" i="4"/>
  <c r="H124" i="4"/>
  <c r="L124" i="4" s="1"/>
  <c r="M124" i="4" s="1"/>
  <c r="K115" i="4"/>
  <c r="L115" i="4" s="1"/>
  <c r="M115" i="4" s="1"/>
  <c r="N115" i="4" s="1"/>
  <c r="L114" i="4"/>
  <c r="M114" i="4" s="1"/>
  <c r="N114" i="4" s="1"/>
  <c r="K107" i="4"/>
  <c r="L107" i="4" s="1"/>
  <c r="M107" i="4" s="1"/>
  <c r="K99" i="4"/>
  <c r="L99" i="4" s="1"/>
  <c r="M99" i="4" s="1"/>
  <c r="N99" i="4" s="1"/>
  <c r="K92" i="4"/>
  <c r="K91" i="4"/>
  <c r="L91" i="4" s="1"/>
  <c r="M91" i="4" s="1"/>
  <c r="O91" i="4" s="1"/>
  <c r="L90" i="4"/>
  <c r="M90" i="4" s="1"/>
  <c r="O90" i="4" s="1"/>
  <c r="K84" i="4"/>
  <c r="L84" i="4" s="1"/>
  <c r="M84" i="4" s="1"/>
  <c r="K83" i="4"/>
  <c r="L83" i="4" s="1"/>
  <c r="M83" i="4" s="1"/>
  <c r="N83" i="4" s="1"/>
  <c r="L82" i="4"/>
  <c r="M82" i="4" s="1"/>
  <c r="N82" i="4" s="1"/>
  <c r="K76" i="4"/>
  <c r="K75" i="4"/>
  <c r="K67" i="4"/>
  <c r="L137" i="4"/>
  <c r="M137" i="4" s="1"/>
  <c r="O115" i="4"/>
  <c r="O99" i="4"/>
  <c r="L116" i="4"/>
  <c r="M116" i="4" s="1"/>
  <c r="L100" i="4"/>
  <c r="M100" i="4" s="1"/>
  <c r="O77" i="4"/>
  <c r="K138" i="4"/>
  <c r="L138" i="4" s="1"/>
  <c r="M138" i="4" s="1"/>
  <c r="K127" i="4"/>
  <c r="K119" i="4"/>
  <c r="L119" i="4" s="1"/>
  <c r="M119" i="4" s="1"/>
  <c r="K111" i="4"/>
  <c r="K103" i="4"/>
  <c r="L103" i="4" s="1"/>
  <c r="M103" i="4" s="1"/>
  <c r="K95" i="4"/>
  <c r="K87" i="4"/>
  <c r="K79" i="4"/>
  <c r="L79" i="4" s="1"/>
  <c r="M79" i="4" s="1"/>
  <c r="K71" i="4"/>
  <c r="K134" i="4"/>
  <c r="K126" i="4"/>
  <c r="L126" i="4" s="1"/>
  <c r="M126" i="4" s="1"/>
  <c r="K118" i="4"/>
  <c r="L118" i="4" s="1"/>
  <c r="M118" i="4" s="1"/>
  <c r="K110" i="4"/>
  <c r="K102" i="4"/>
  <c r="L102" i="4" s="1"/>
  <c r="M102" i="4" s="1"/>
  <c r="K94" i="4"/>
  <c r="K86" i="4"/>
  <c r="K78" i="4"/>
  <c r="K70" i="4"/>
  <c r="J65" i="4"/>
  <c r="K65" i="4" s="1"/>
  <c r="N25" i="4"/>
  <c r="L15" i="4"/>
  <c r="M15" i="4" s="1"/>
  <c r="L23" i="4"/>
  <c r="M23" i="4" s="1"/>
  <c r="J40" i="4"/>
  <c r="K40" i="4" s="1"/>
  <c r="L40" i="4" s="1"/>
  <c r="M40" i="4" s="1"/>
  <c r="J32" i="4"/>
  <c r="K32" i="4" s="1"/>
  <c r="J24" i="4"/>
  <c r="K24" i="4" s="1"/>
  <c r="J16" i="4"/>
  <c r="K16" i="4" s="1"/>
  <c r="K60" i="4"/>
  <c r="K52" i="4"/>
  <c r="K44" i="4"/>
  <c r="L44" i="4" s="1"/>
  <c r="M44" i="4" s="1"/>
  <c r="K36" i="4"/>
  <c r="L36" i="4" s="1"/>
  <c r="M36" i="4" s="1"/>
  <c r="K28" i="4"/>
  <c r="L28" i="4" s="1"/>
  <c r="M28" i="4" s="1"/>
  <c r="K20" i="4"/>
  <c r="L20" i="4" s="1"/>
  <c r="M20" i="4" s="1"/>
  <c r="K62" i="4"/>
  <c r="K54" i="4"/>
  <c r="L54" i="4" s="1"/>
  <c r="M54" i="4" s="1"/>
  <c r="K46" i="4"/>
  <c r="K38" i="4"/>
  <c r="K30" i="4"/>
  <c r="K22" i="4"/>
  <c r="H14" i="4"/>
  <c r="J14" i="4"/>
  <c r="K14" i="4" s="1"/>
  <c r="O59" i="4" l="1"/>
  <c r="N59" i="4"/>
  <c r="N130" i="4"/>
  <c r="O130" i="4"/>
  <c r="P130" i="4" s="1"/>
  <c r="N48" i="4"/>
  <c r="O48" i="4"/>
  <c r="O66" i="4"/>
  <c r="P66" i="4" s="1"/>
  <c r="N26" i="4"/>
  <c r="P26" i="4" s="1"/>
  <c r="L134" i="4"/>
  <c r="M134" i="4" s="1"/>
  <c r="O121" i="4"/>
  <c r="L73" i="4"/>
  <c r="M73" i="4" s="1"/>
  <c r="N73" i="4" s="1"/>
  <c r="L89" i="4"/>
  <c r="M89" i="4" s="1"/>
  <c r="O89" i="4" s="1"/>
  <c r="L125" i="4"/>
  <c r="M125" i="4" s="1"/>
  <c r="L62" i="4"/>
  <c r="M62" i="4" s="1"/>
  <c r="L24" i="4"/>
  <c r="M24" i="4" s="1"/>
  <c r="L70" i="4"/>
  <c r="M70" i="4" s="1"/>
  <c r="O70" i="4" s="1"/>
  <c r="L52" i="4"/>
  <c r="M52" i="4" s="1"/>
  <c r="L110" i="4"/>
  <c r="M110" i="4" s="1"/>
  <c r="O114" i="4"/>
  <c r="P114" i="4" s="1"/>
  <c r="N90" i="4"/>
  <c r="P90" i="4" s="1"/>
  <c r="L139" i="4"/>
  <c r="M139" i="4" s="1"/>
  <c r="L30" i="4"/>
  <c r="M30" i="4" s="1"/>
  <c r="N30" i="4" s="1"/>
  <c r="L38" i="4"/>
  <c r="M38" i="4" s="1"/>
  <c r="N38" i="4" s="1"/>
  <c r="O132" i="4"/>
  <c r="L45" i="4"/>
  <c r="M45" i="4" s="1"/>
  <c r="N45" i="4" s="1"/>
  <c r="L80" i="4"/>
  <c r="M80" i="4" s="1"/>
  <c r="L135" i="4"/>
  <c r="M135" i="4" s="1"/>
  <c r="O135" i="4" s="1"/>
  <c r="L58" i="4"/>
  <c r="M58" i="4" s="1"/>
  <c r="L16" i="4"/>
  <c r="M16" i="4" s="1"/>
  <c r="N16" i="4" s="1"/>
  <c r="L78" i="4"/>
  <c r="M78" i="4" s="1"/>
  <c r="N78" i="4" s="1"/>
  <c r="P78" i="4" s="1"/>
  <c r="O93" i="4"/>
  <c r="P93" i="4" s="1"/>
  <c r="O83" i="4"/>
  <c r="L96" i="4"/>
  <c r="M96" i="4" s="1"/>
  <c r="N96" i="4" s="1"/>
  <c r="L140" i="4"/>
  <c r="M140" i="4" s="1"/>
  <c r="N140" i="4" s="1"/>
  <c r="N56" i="4"/>
  <c r="P56" i="4" s="1"/>
  <c r="L86" i="4"/>
  <c r="M86" i="4" s="1"/>
  <c r="N68" i="4"/>
  <c r="L75" i="4"/>
  <c r="M75" i="4" s="1"/>
  <c r="N75" i="4" s="1"/>
  <c r="L94" i="4"/>
  <c r="M94" i="4" s="1"/>
  <c r="L87" i="4"/>
  <c r="M87" i="4" s="1"/>
  <c r="N72" i="4"/>
  <c r="P72" i="4" s="1"/>
  <c r="N109" i="4"/>
  <c r="P109" i="4" s="1"/>
  <c r="L76" i="4"/>
  <c r="M76" i="4" s="1"/>
  <c r="L41" i="4"/>
  <c r="M41" i="4" s="1"/>
  <c r="O41" i="4" s="1"/>
  <c r="O108" i="4"/>
  <c r="N108" i="4"/>
  <c r="P108" i="4" s="1"/>
  <c r="O35" i="4"/>
  <c r="N35" i="4"/>
  <c r="O43" i="4"/>
  <c r="N43" i="4"/>
  <c r="P43" i="4" s="1"/>
  <c r="L136" i="4"/>
  <c r="M136" i="4" s="1"/>
  <c r="L50" i="4"/>
  <c r="M50" i="4" s="1"/>
  <c r="L67" i="4"/>
  <c r="M67" i="4" s="1"/>
  <c r="L92" i="4"/>
  <c r="M92" i="4" s="1"/>
  <c r="O92" i="4" s="1"/>
  <c r="L21" i="4"/>
  <c r="M21" i="4" s="1"/>
  <c r="L49" i="4"/>
  <c r="M49" i="4" s="1"/>
  <c r="N131" i="4"/>
  <c r="P131" i="4" s="1"/>
  <c r="P99" i="4"/>
  <c r="O82" i="4"/>
  <c r="P82" i="4" s="1"/>
  <c r="L104" i="4"/>
  <c r="M104" i="4" s="1"/>
  <c r="O104" i="4" s="1"/>
  <c r="O113" i="4"/>
  <c r="N113" i="4"/>
  <c r="P113" i="4" s="1"/>
  <c r="N74" i="4"/>
  <c r="O74" i="4"/>
  <c r="O18" i="4"/>
  <c r="N18" i="4"/>
  <c r="O19" i="4"/>
  <c r="P19" i="4" s="1"/>
  <c r="L17" i="4"/>
  <c r="M17" i="4" s="1"/>
  <c r="O122" i="4"/>
  <c r="P122" i="4" s="1"/>
  <c r="O27" i="4"/>
  <c r="P27" i="4" s="1"/>
  <c r="O37" i="4"/>
  <c r="P37" i="4" s="1"/>
  <c r="N41" i="4"/>
  <c r="P41" i="4" s="1"/>
  <c r="P68" i="4"/>
  <c r="O96" i="4"/>
  <c r="P96" i="4" s="1"/>
  <c r="N91" i="4"/>
  <c r="O101" i="4"/>
  <c r="P101" i="4" s="1"/>
  <c r="P83" i="4"/>
  <c r="L29" i="4"/>
  <c r="M29" i="4" s="1"/>
  <c r="N29" i="4" s="1"/>
  <c r="L14" i="4"/>
  <c r="M14" i="4" s="1"/>
  <c r="L32" i="4"/>
  <c r="M32" i="4" s="1"/>
  <c r="N32" i="4" s="1"/>
  <c r="O98" i="4"/>
  <c r="P98" i="4" s="1"/>
  <c r="O106" i="4"/>
  <c r="P106" i="4" s="1"/>
  <c r="L42" i="4"/>
  <c r="M42" i="4" s="1"/>
  <c r="N42" i="4" s="1"/>
  <c r="L112" i="4"/>
  <c r="M112" i="4" s="1"/>
  <c r="N31" i="4"/>
  <c r="P31" i="4" s="1"/>
  <c r="O34" i="4"/>
  <c r="N117" i="4"/>
  <c r="P117" i="4" s="1"/>
  <c r="P115" i="4"/>
  <c r="L61" i="4"/>
  <c r="M61" i="4" s="1"/>
  <c r="N39" i="4"/>
  <c r="O39" i="4"/>
  <c r="N97" i="4"/>
  <c r="O97" i="4"/>
  <c r="N89" i="4"/>
  <c r="N125" i="4"/>
  <c r="O125" i="4"/>
  <c r="N49" i="4"/>
  <c r="O49" i="4"/>
  <c r="N55" i="4"/>
  <c r="O55" i="4"/>
  <c r="N57" i="4"/>
  <c r="O57" i="4"/>
  <c r="O124" i="4"/>
  <c r="N124" i="4"/>
  <c r="N81" i="4"/>
  <c r="O81" i="4"/>
  <c r="N105" i="4"/>
  <c r="O105" i="4"/>
  <c r="P105" i="4" s="1"/>
  <c r="P121" i="4"/>
  <c r="O85" i="4"/>
  <c r="P85" i="4" s="1"/>
  <c r="L46" i="4"/>
  <c r="M46" i="4" s="1"/>
  <c r="N46" i="4" s="1"/>
  <c r="L60" i="4"/>
  <c r="M60" i="4" s="1"/>
  <c r="O60" i="4" s="1"/>
  <c r="O51" i="4"/>
  <c r="P51" i="4" s="1"/>
  <c r="O47" i="4"/>
  <c r="P47" i="4" s="1"/>
  <c r="O45" i="4"/>
  <c r="P45" i="4" s="1"/>
  <c r="L71" i="4"/>
  <c r="M71" i="4" s="1"/>
  <c r="O71" i="4" s="1"/>
  <c r="O69" i="4"/>
  <c r="P69" i="4" s="1"/>
  <c r="N133" i="4"/>
  <c r="P133" i="4" s="1"/>
  <c r="O75" i="4"/>
  <c r="P75" i="4" s="1"/>
  <c r="O107" i="4"/>
  <c r="O129" i="4"/>
  <c r="P129" i="4" s="1"/>
  <c r="O73" i="4"/>
  <c r="P73" i="4" s="1"/>
  <c r="O123" i="4"/>
  <c r="P123" i="4" s="1"/>
  <c r="L33" i="4"/>
  <c r="M33" i="4" s="1"/>
  <c r="L22" i="4"/>
  <c r="M22" i="4" s="1"/>
  <c r="O22" i="4" s="1"/>
  <c r="P48" i="4"/>
  <c r="P34" i="4"/>
  <c r="L111" i="4"/>
  <c r="M111" i="4" s="1"/>
  <c r="O111" i="4" s="1"/>
  <c r="P77" i="4"/>
  <c r="P91" i="4"/>
  <c r="N107" i="4"/>
  <c r="L53" i="4"/>
  <c r="M53" i="4" s="1"/>
  <c r="L128" i="4"/>
  <c r="M128" i="4" s="1"/>
  <c r="N14" i="4"/>
  <c r="O14" i="4"/>
  <c r="P59" i="4"/>
  <c r="L65" i="4"/>
  <c r="M65" i="4" s="1"/>
  <c r="O65" i="4" s="1"/>
  <c r="L95" i="4"/>
  <c r="M95" i="4" s="1"/>
  <c r="N95" i="4" s="1"/>
  <c r="P25" i="4"/>
  <c r="L127" i="4"/>
  <c r="M127" i="4" s="1"/>
  <c r="O127" i="4" s="1"/>
  <c r="P132" i="4"/>
  <c r="N70" i="4"/>
  <c r="N126" i="4"/>
  <c r="O126" i="4"/>
  <c r="O103" i="4"/>
  <c r="N103" i="4"/>
  <c r="N88" i="4"/>
  <c r="O88" i="4"/>
  <c r="O76" i="4"/>
  <c r="N76" i="4"/>
  <c r="N137" i="4"/>
  <c r="O137" i="4"/>
  <c r="N134" i="4"/>
  <c r="P134" i="4" s="1"/>
  <c r="O134" i="4"/>
  <c r="N104" i="4"/>
  <c r="N139" i="4"/>
  <c r="O139" i="4"/>
  <c r="O119" i="4"/>
  <c r="N119" i="4"/>
  <c r="O100" i="4"/>
  <c r="N100" i="4"/>
  <c r="N120" i="4"/>
  <c r="O120" i="4"/>
  <c r="O78" i="4"/>
  <c r="N86" i="4"/>
  <c r="O86" i="4"/>
  <c r="N94" i="4"/>
  <c r="O94" i="4"/>
  <c r="N71" i="4"/>
  <c r="N138" i="4"/>
  <c r="O138" i="4"/>
  <c r="N118" i="4"/>
  <c r="P118" i="4" s="1"/>
  <c r="O118" i="4"/>
  <c r="O116" i="4"/>
  <c r="N116" i="4"/>
  <c r="N102" i="4"/>
  <c r="O102" i="4"/>
  <c r="O79" i="4"/>
  <c r="N79" i="4"/>
  <c r="N84" i="4"/>
  <c r="O84" i="4"/>
  <c r="N110" i="4"/>
  <c r="O110" i="4"/>
  <c r="O87" i="4"/>
  <c r="N87" i="4"/>
  <c r="N136" i="4"/>
  <c r="O136" i="4"/>
  <c r="P136" i="4" s="1"/>
  <c r="N24" i="4"/>
  <c r="O24" i="4"/>
  <c r="N40" i="4"/>
  <c r="O40" i="4"/>
  <c r="N15" i="4"/>
  <c r="O15" i="4"/>
  <c r="O28" i="4"/>
  <c r="N28" i="4"/>
  <c r="P28" i="4" s="1"/>
  <c r="N21" i="4"/>
  <c r="O21" i="4"/>
  <c r="N22" i="4"/>
  <c r="O36" i="4"/>
  <c r="N36" i="4"/>
  <c r="N17" i="4"/>
  <c r="O17" i="4"/>
  <c r="N54" i="4"/>
  <c r="O54" i="4"/>
  <c r="O62" i="4"/>
  <c r="N62" i="4"/>
  <c r="O30" i="4"/>
  <c r="O44" i="4"/>
  <c r="N44" i="4"/>
  <c r="N23" i="4"/>
  <c r="O23" i="4"/>
  <c r="N50" i="4"/>
  <c r="O50" i="4"/>
  <c r="N58" i="4"/>
  <c r="O58" i="4"/>
  <c r="O20" i="4"/>
  <c r="N20" i="4"/>
  <c r="O52" i="4"/>
  <c r="N52" i="4"/>
  <c r="O38" i="4" l="1"/>
  <c r="O16" i="4"/>
  <c r="P137" i="4"/>
  <c r="P23" i="4"/>
  <c r="P44" i="4"/>
  <c r="P35" i="4"/>
  <c r="O80" i="4"/>
  <c r="N80" i="4"/>
  <c r="P80" i="4" s="1"/>
  <c r="P17" i="4"/>
  <c r="P94" i="4"/>
  <c r="P38" i="4"/>
  <c r="O140" i="4"/>
  <c r="P140" i="4" s="1"/>
  <c r="P100" i="4"/>
  <c r="P103" i="4"/>
  <c r="P52" i="4"/>
  <c r="P62" i="4"/>
  <c r="P102" i="4"/>
  <c r="N135" i="4"/>
  <c r="P119" i="4"/>
  <c r="P20" i="4"/>
  <c r="P139" i="4"/>
  <c r="P14" i="4"/>
  <c r="P138" i="4"/>
  <c r="P18" i="4"/>
  <c r="N60" i="4"/>
  <c r="P60" i="4" s="1"/>
  <c r="N65" i="4"/>
  <c r="O95" i="4"/>
  <c r="P95" i="4" s="1"/>
  <c r="P74" i="4"/>
  <c r="P88" i="4"/>
  <c r="N92" i="4"/>
  <c r="P92" i="4" s="1"/>
  <c r="O46" i="4"/>
  <c r="P46" i="4" s="1"/>
  <c r="O29" i="4"/>
  <c r="P29" i="4" s="1"/>
  <c r="O42" i="4"/>
  <c r="O32" i="4"/>
  <c r="P32" i="4" s="1"/>
  <c r="P125" i="4"/>
  <c r="O67" i="4"/>
  <c r="N67" i="4"/>
  <c r="P110" i="4"/>
  <c r="P116" i="4"/>
  <c r="P39" i="4"/>
  <c r="O61" i="4"/>
  <c r="N61" i="4"/>
  <c r="P61" i="4" s="1"/>
  <c r="O112" i="4"/>
  <c r="N112" i="4"/>
  <c r="P79" i="4"/>
  <c r="P126" i="4"/>
  <c r="P22" i="4"/>
  <c r="P55" i="4"/>
  <c r="P76" i="4"/>
  <c r="P107" i="4"/>
  <c r="P81" i="4"/>
  <c r="P36" i="4"/>
  <c r="P15" i="4"/>
  <c r="P135" i="4"/>
  <c r="P120" i="4"/>
  <c r="N53" i="4"/>
  <c r="O53" i="4"/>
  <c r="P58" i="4"/>
  <c r="P42" i="4"/>
  <c r="P16" i="4"/>
  <c r="P84" i="4"/>
  <c r="P104" i="4"/>
  <c r="P97" i="4"/>
  <c r="P65" i="4"/>
  <c r="N127" i="4"/>
  <c r="P127" i="4" s="1"/>
  <c r="P71" i="4"/>
  <c r="N111" i="4"/>
  <c r="P111" i="4" s="1"/>
  <c r="N33" i="4"/>
  <c r="O33" i="4"/>
  <c r="P57" i="4"/>
  <c r="P49" i="4"/>
  <c r="P50" i="4"/>
  <c r="P30" i="4"/>
  <c r="P54" i="4"/>
  <c r="P21" i="4"/>
  <c r="P40" i="4"/>
  <c r="P24" i="4"/>
  <c r="P87" i="4"/>
  <c r="P86" i="4"/>
  <c r="P70" i="4"/>
  <c r="N128" i="4"/>
  <c r="O128" i="4"/>
  <c r="P124" i="4"/>
  <c r="P89" i="4"/>
  <c r="P112" i="4" l="1"/>
  <c r="P67" i="4"/>
  <c r="P53" i="4"/>
  <c r="P33" i="4"/>
  <c r="P146" i="4" s="1"/>
  <c r="P128" i="4"/>
  <c r="C152" i="4" l="1"/>
  <c r="F152" i="4" s="1"/>
  <c r="C151" i="4"/>
  <c r="F151" i="4" s="1"/>
</calcChain>
</file>

<file path=xl/sharedStrings.xml><?xml version="1.0" encoding="utf-8"?>
<sst xmlns="http://schemas.openxmlformats.org/spreadsheetml/2006/main" count="604" uniqueCount="201">
  <si>
    <t>S.No.</t>
  </si>
  <si>
    <t>Description</t>
  </si>
  <si>
    <t>Unit</t>
  </si>
  <si>
    <r>
      <t>SMART GRID CONTROL CENTRE</t>
    </r>
    <r>
      <rPr>
        <sz val="11"/>
        <color rgb="FF000000"/>
        <rFont val="Calibri"/>
        <family val="2"/>
        <scheme val="minor"/>
      </rPr>
      <t xml:space="preserve">  </t>
    </r>
    <r>
      <rPr>
        <b/>
        <sz val="11"/>
        <color rgb="FF000000"/>
        <rFont val="Calibri"/>
        <family val="2"/>
        <scheme val="minor"/>
      </rPr>
      <t>(AMI-Part)</t>
    </r>
  </si>
  <si>
    <t>A</t>
  </si>
  <si>
    <t>Smart Grid Control Centre Hardware</t>
  </si>
  <si>
    <t>Desktops/ Workstation (with UPS, OS and latest MS Office)</t>
  </si>
  <si>
    <t>Network Laser Jet (B/W) Photo copy, scanning and Printing</t>
  </si>
  <si>
    <t>A4 Size Inkjet / Bubble Jet printer</t>
  </si>
  <si>
    <t>A3 Size Inkjet Color Printer/All in one Color laser jet Printer</t>
  </si>
  <si>
    <r>
      <t xml:space="preserve">Work Station with Dual TFT Monitors </t>
    </r>
    <r>
      <rPr>
        <sz val="11"/>
        <color theme="1"/>
        <rFont val="Calibri"/>
        <family val="2"/>
        <scheme val="minor"/>
      </rPr>
      <t>(with UPS, OS and latest MS Office)</t>
    </r>
  </si>
  <si>
    <t>Operation and Maintenance for 8 years (including FMS)</t>
  </si>
  <si>
    <t>Network Cabling points</t>
  </si>
  <si>
    <t>D</t>
  </si>
  <si>
    <t>AMI HARDWARE</t>
  </si>
  <si>
    <t>Testing, Development and Quality Servers with OS (Application &amp; Database)</t>
  </si>
  <si>
    <r>
      <t xml:space="preserve">Database Servers </t>
    </r>
    <r>
      <rPr>
        <sz val="11"/>
        <color theme="1"/>
        <rFont val="Calibri"/>
        <family val="2"/>
        <scheme val="minor"/>
      </rPr>
      <t>with OS</t>
    </r>
    <r>
      <rPr>
        <sz val="11"/>
        <color rgb="FF000000"/>
        <rFont val="Calibri"/>
        <family val="2"/>
        <scheme val="minor"/>
      </rPr>
      <t xml:space="preserve"> for HES &amp; MDM in clustering mode</t>
    </r>
  </si>
  <si>
    <r>
      <t>Application Servers</t>
    </r>
    <r>
      <rPr>
        <sz val="11"/>
        <color theme="1"/>
        <rFont val="Calibri"/>
        <family val="2"/>
        <scheme val="minor"/>
      </rPr>
      <t xml:space="preserve"> with OS</t>
    </r>
    <r>
      <rPr>
        <sz val="11"/>
        <color rgb="FF000000"/>
        <rFont val="Calibri"/>
        <family val="2"/>
        <scheme val="minor"/>
      </rPr>
      <t xml:space="preserve"> for HES(Network Manager, application server,  security server, load balancer, integration server)</t>
    </r>
  </si>
  <si>
    <r>
      <t xml:space="preserve">Application Servers </t>
    </r>
    <r>
      <rPr>
        <sz val="11"/>
        <color theme="1"/>
        <rFont val="Calibri"/>
        <family val="2"/>
        <scheme val="minor"/>
      </rPr>
      <t>with OS</t>
    </r>
    <r>
      <rPr>
        <sz val="11"/>
        <color rgb="FF000000"/>
        <rFont val="Calibri"/>
        <family val="2"/>
        <scheme val="minor"/>
      </rPr>
      <t xml:space="preserve"> for MDM</t>
    </r>
  </si>
  <si>
    <t>Routers</t>
  </si>
  <si>
    <t>Routers for Internet gateway</t>
  </si>
  <si>
    <t>Switches</t>
  </si>
  <si>
    <t>Firewall</t>
  </si>
  <si>
    <t>SAN Switch</t>
  </si>
  <si>
    <t>SAN Storage</t>
  </si>
  <si>
    <r>
      <t xml:space="preserve">Back Server </t>
    </r>
    <r>
      <rPr>
        <sz val="11"/>
        <color theme="1"/>
        <rFont val="Calibri"/>
        <family val="2"/>
        <scheme val="minor"/>
      </rPr>
      <t>with OS</t>
    </r>
  </si>
  <si>
    <t>Tape Library</t>
  </si>
  <si>
    <r>
      <t xml:space="preserve">web server </t>
    </r>
    <r>
      <rPr>
        <sz val="11"/>
        <color theme="1"/>
        <rFont val="Calibri"/>
        <family val="2"/>
        <scheme val="minor"/>
      </rPr>
      <t>with OS</t>
    </r>
    <r>
      <rPr>
        <sz val="11"/>
        <color rgb="FF000000"/>
        <rFont val="Calibri"/>
        <family val="2"/>
        <scheme val="minor"/>
      </rPr>
      <t xml:space="preserve"> for access</t>
    </r>
  </si>
  <si>
    <t xml:space="preserve">Racks </t>
  </si>
  <si>
    <t>Network and SAN cabling with required accessories (as per requirement)</t>
  </si>
  <si>
    <t>E</t>
  </si>
  <si>
    <t>AMI FIELD HARDWARE</t>
  </si>
  <si>
    <t>Single Phase SMART Meters (Consumer End)</t>
  </si>
  <si>
    <t>Three Phase SMART Meters (Consumer End)</t>
  </si>
  <si>
    <t>Three Phase LT-CT SMART Meters (Consumer End)</t>
  </si>
  <si>
    <t>HT  SMART Meters (Consumer End)</t>
  </si>
  <si>
    <t xml:space="preserve">Three Phase LT-CT SMART Meters (at DT) </t>
  </si>
  <si>
    <t>DTMU</t>
  </si>
  <si>
    <t>HT  SMART Meters (at Feeder)</t>
  </si>
  <si>
    <r>
      <t>Data Concentrator</t>
    </r>
    <r>
      <rPr>
        <sz val="8"/>
        <color theme="1"/>
        <rFont val="Calibri"/>
        <family val="2"/>
        <scheme val="minor"/>
      </rPr>
      <t> </t>
    </r>
    <r>
      <rPr>
        <sz val="11"/>
        <color rgb="FF000000"/>
        <rFont val="Calibri"/>
        <family val="2"/>
        <scheme val="minor"/>
      </rPr>
      <t xml:space="preserve"> Unit / Field Routers/Collectors </t>
    </r>
    <r>
      <rPr>
        <b/>
        <u/>
        <sz val="11"/>
        <color rgb="FF000000"/>
        <rFont val="Calibri"/>
        <family val="2"/>
        <scheme val="minor"/>
      </rPr>
      <t>(To be quoted by bidder as per solution design and SLAs)</t>
    </r>
  </si>
  <si>
    <t>Meter Box</t>
  </si>
  <si>
    <t>F</t>
  </si>
  <si>
    <t>AMI SOFTWARE</t>
  </si>
  <si>
    <t>AMI - Head End System with Integration (license for 135,000 end points including Annual technical Support for entire duration of project refer vol-II general scope of work  clause no 8 )</t>
  </si>
  <si>
    <t>Meter Data Management System (license for 135000 end points including Annual technical Support for entire duration of project refer vol-II general scope of work  clause no 8 )</t>
  </si>
  <si>
    <t>Consumer Portal (license for 135,000 end points including Annual technical Support for entire duration of project refer vol-II general scope of work  clause no 8 )</t>
  </si>
  <si>
    <r>
      <t>MDM integration with existing legacy system including Billing System</t>
    </r>
    <r>
      <rPr>
        <sz val="8"/>
        <color theme="1"/>
        <rFont val="Calibri"/>
        <family val="2"/>
        <scheme val="minor"/>
      </rPr>
      <t> </t>
    </r>
    <r>
      <rPr>
        <sz val="11"/>
        <color theme="1"/>
        <rFont val="Calibri"/>
        <family val="2"/>
        <scheme val="minor"/>
      </rPr>
      <t xml:space="preserve"> etc.</t>
    </r>
  </si>
  <si>
    <t>NMS Software</t>
  </si>
  <si>
    <t>Antivirus Software (Bidder to increase quantity as per servers and desktops proposed in its solution)</t>
  </si>
  <si>
    <t>Database Software (No. of Database Servers)</t>
  </si>
  <si>
    <t>Backup S/W</t>
  </si>
  <si>
    <t>G</t>
  </si>
  <si>
    <t>AMI NETWORK BACKHAUL</t>
  </si>
  <si>
    <r>
      <t>GPRS Communication /  MPLS between DCU/ Collector and HES per year</t>
    </r>
    <r>
      <rPr>
        <sz val="8"/>
        <color theme="1"/>
        <rFont val="Calibri"/>
        <family val="2"/>
        <scheme val="minor"/>
      </rPr>
      <t> </t>
    </r>
    <r>
      <rPr>
        <sz val="11"/>
        <color rgb="FF000000"/>
        <rFont val="Calibri"/>
        <family val="2"/>
        <scheme val="minor"/>
      </rPr>
      <t xml:space="preserve"> </t>
    </r>
  </si>
  <si>
    <t xml:space="preserve"> (To be quoted by bidder as per solution design and SLAs)</t>
  </si>
  <si>
    <t>Internet bandwidth(minimum 15Mbps each for DC&amp;DR)</t>
  </si>
  <si>
    <t>MPLS bandwidth between DC &amp; DR (minimum 15 mbps)</t>
  </si>
  <si>
    <t>AUTOMATED METERING INTERFACE ( AMI)</t>
  </si>
  <si>
    <t>Quantity</t>
  </si>
  <si>
    <t>No.s</t>
  </si>
  <si>
    <t>Lumpsum</t>
  </si>
  <si>
    <t xml:space="preserve">Spare 5% (For items S No. 1 to 9) </t>
  </si>
  <si>
    <r>
      <t>SCADA CONTROL CENTRE</t>
    </r>
    <r>
      <rPr>
        <sz val="12"/>
        <color rgb="FF000000"/>
        <rFont val="Calibri"/>
        <family val="2"/>
      </rPr>
      <t xml:space="preserve">  </t>
    </r>
    <r>
      <rPr>
        <b/>
        <sz val="12"/>
        <color rgb="FF000000"/>
        <rFont val="Calibri"/>
        <family val="2"/>
      </rPr>
      <t>(ADMS-Part)</t>
    </r>
  </si>
  <si>
    <t>SCADA Control Centre Hardware</t>
  </si>
  <si>
    <r>
      <t xml:space="preserve">Work Station with Dual TFT Monitors </t>
    </r>
    <r>
      <rPr>
        <sz val="12"/>
        <color theme="1"/>
        <rFont val="Calibri"/>
        <family val="2"/>
      </rPr>
      <t>(with UPS, OS and latest MS Office)</t>
    </r>
  </si>
  <si>
    <t>LED based Video Projection system with 2x3 Module configuration with each module at least 70" diagonal with common projector</t>
  </si>
  <si>
    <t>DTS Console with  dual TFTs</t>
  </si>
  <si>
    <t>Remote VDUs with one TFT Monitors</t>
  </si>
  <si>
    <t>Developmental console with one TFT</t>
  </si>
  <si>
    <t>SCADA Hardware</t>
  </si>
  <si>
    <t>ADMS hardware</t>
  </si>
  <si>
    <t>NMS Server with Network Operation Console and OS</t>
  </si>
  <si>
    <t>SCADA Server</t>
  </si>
  <si>
    <t>DMS Server</t>
  </si>
  <si>
    <t>FEP Server with interface switches</t>
  </si>
  <si>
    <t>ISR Server</t>
  </si>
  <si>
    <t>DTS Server</t>
  </si>
  <si>
    <t xml:space="preserve">ICCP Server </t>
  </si>
  <si>
    <t>CIM Server for importing data from GIS to SCADA/ADMS</t>
  </si>
  <si>
    <t>Router at remote VDU ( Upto 24 TCP/ IP Port)</t>
  </si>
  <si>
    <t xml:space="preserve">GPS Time synchronization system </t>
  </si>
  <si>
    <r>
      <t xml:space="preserve">Backup Server </t>
    </r>
    <r>
      <rPr>
        <sz val="12"/>
        <color theme="1"/>
        <rFont val="Calibri"/>
        <family val="2"/>
      </rPr>
      <t>with OS</t>
    </r>
  </si>
  <si>
    <t>SCADA FIELD HARDWARE</t>
  </si>
  <si>
    <t>RTU base equipment with accessories (Upto DI 128, DO 48 and AI 8 )</t>
  </si>
  <si>
    <t>FRTU base equipment with accessories</t>
  </si>
  <si>
    <t>3G/4G Modem for FRTU and FPI</t>
  </si>
  <si>
    <t>Replacement of 11 KV VCB/OCB at  Grid Sub Station ( With Breaker)</t>
  </si>
  <si>
    <t>Replacement of 33/11 KV OCB/VCB</t>
  </si>
  <si>
    <t>Replacement of existing C&amp;RP i/c electromechanical relay with new C&amp;RP with Modbus/ IEC 103 Numercial Relays.</t>
  </si>
  <si>
    <t>Replacement of Electromechanical relay with IEC 103/ Modbus Relay at 33/11 KV S/stns</t>
  </si>
  <si>
    <t>Switch compliant to 61850</t>
  </si>
  <si>
    <t>Transformer Monitoring unit (TMU) on IEC 61850</t>
  </si>
  <si>
    <t xml:space="preserve">Supply and Installation of 3 way RMUs with Non Communicable FPI at various 11 KV S/stn for controlling and monitoring of 11 KV network for improvement of reliability. </t>
  </si>
  <si>
    <t xml:space="preserve">Multifunction transducers  </t>
  </si>
  <si>
    <t xml:space="preserve">Weather transducer - wind speed </t>
  </si>
  <si>
    <t>Weather transducer – rainfall</t>
  </si>
  <si>
    <t>Weather transducer – Humidity</t>
  </si>
  <si>
    <t>Weather transducer -Temperature</t>
  </si>
  <si>
    <t xml:space="preserve">Weather transducer -Wind Direction </t>
  </si>
  <si>
    <t>DC Transducer for Station analog parameters</t>
  </si>
  <si>
    <t>Router</t>
  </si>
  <si>
    <t>Single TFT PC for LDMS</t>
  </si>
  <si>
    <t>CMR Relay</t>
  </si>
  <si>
    <t>Heavy duty relays for CB trip/Close</t>
  </si>
  <si>
    <t>DCPS with battery</t>
  </si>
  <si>
    <t>Earthing  for RTU and Control Centre</t>
  </si>
  <si>
    <t>Communicable FPI for 11 KV Network</t>
  </si>
  <si>
    <t>RVDU System</t>
  </si>
  <si>
    <t>SCADA SOFTWARE</t>
  </si>
  <si>
    <t xml:space="preserve">SCADA Software </t>
  </si>
  <si>
    <t> 4</t>
  </si>
  <si>
    <t>ADMS Software (DMS &amp; OMS)</t>
  </si>
  <si>
    <t>ISR Software</t>
  </si>
  <si>
    <t>DTS Software</t>
  </si>
  <si>
    <t>ICCP Software</t>
  </si>
  <si>
    <t>Development Software</t>
  </si>
  <si>
    <t>Network Management Software</t>
  </si>
  <si>
    <t>GIS Adaptor/Engine for importing data from GIS system under IT system</t>
  </si>
  <si>
    <t>Master Station cum RTU Simulator &amp; Protocol analyser software tool</t>
  </si>
  <si>
    <t>RTU Database Configuration &amp; Maintenance Software tool</t>
  </si>
  <si>
    <t>LDMS Software</t>
  </si>
  <si>
    <t>FRTU Database Configuration &amp; Maintenance Software tool</t>
  </si>
  <si>
    <t>Master Station cum FRTU Simulator &amp; Protocol analyser software tool</t>
  </si>
  <si>
    <t>Network</t>
  </si>
  <si>
    <t>Network Connectivity Charges for 2 mbps for 14 substations</t>
  </si>
  <si>
    <t xml:space="preserve">Network Sims Charges for 3G/4G </t>
  </si>
  <si>
    <t>[IMPORTANT NOTE: THE FINANCIAL BID SHALL ONLY BE SUBMITTED IN THE ELECTRIC FORMAT. IT SHALL NOT BE SUBMITTED IN HARD COPY OR AS A PART OF THE TECHNICAL BID. THE BIDDER SHALL ONLY SIGN AND SEAL THE BLANK FORMAT OF THE FINANCIAL BID FORMAT AS A PART OF THE TECHNICAL BID.]</t>
  </si>
  <si>
    <t>[On the letter head of each Member of the Consortium including Lead Member]</t>
  </si>
  <si>
    <t>[Reference No.]</t>
  </si>
  <si>
    <t>From:</t>
  </si>
  <si>
    <t>[Address of the Lead Consortium Member]</t>
  </si>
  <si>
    <t>[Telephone No., Fax No., Email]</t>
  </si>
  <si>
    <t>[Date]</t>
  </si>
  <si>
    <t>Sub:</t>
  </si>
  <si>
    <t>Dated the ……………. [Insert date of the month] day of ……………. [Insert month, year] at ……………. [Insert place].</t>
  </si>
  <si>
    <t>Thanking you,</t>
  </si>
  <si>
    <t>Sincerely yours,</t>
  </si>
  <si>
    <t>[Insert Signature here]</t>
  </si>
  <si>
    <t>[Insert Name here]</t>
  </si>
  <si>
    <t>[Insert Designation here]</t>
  </si>
  <si>
    <t>A.      We have submitted our Financial Bid strictly in accordance with the RFP without any deviations or condition.</t>
  </si>
  <si>
    <t>Unit Supply Cost (Rs)</t>
  </si>
  <si>
    <t>I&amp;C Cost including  Training</t>
  </si>
  <si>
    <t>GST ( Rs)</t>
  </si>
  <si>
    <t>Unit Erection Cost (Rs)</t>
  </si>
  <si>
    <t>Unit SITC Cost ( Rs)</t>
  </si>
  <si>
    <t>Training Cost@2%</t>
  </si>
  <si>
    <t>Spares Cost@5%</t>
  </si>
  <si>
    <t>Total Cost ( Rs)</t>
  </si>
  <si>
    <t>1.a.</t>
  </si>
  <si>
    <t>In %</t>
  </si>
  <si>
    <t>In Words</t>
  </si>
  <si>
    <t>1.b.</t>
  </si>
  <si>
    <t>FMS Charges</t>
  </si>
  <si>
    <t>FMS Charges for Year 1</t>
  </si>
  <si>
    <t>Percentage of Incremental Revenue to be shared with Utility</t>
  </si>
  <si>
    <t>Part A - Incremental Revenue to (Criteria of Award)</t>
  </si>
  <si>
    <t>Part B - AMI</t>
  </si>
  <si>
    <t>Total Project Cost</t>
  </si>
  <si>
    <t>Total FMS Cost</t>
  </si>
  <si>
    <t>Part C - FMS</t>
  </si>
  <si>
    <t>Period</t>
  </si>
  <si>
    <t>Y1</t>
  </si>
  <si>
    <t>Y2-Y8</t>
  </si>
  <si>
    <t>F&amp;I ( Rs)</t>
  </si>
  <si>
    <t>Grand Total</t>
  </si>
  <si>
    <t>GRAND TOTAL - PART B</t>
  </si>
  <si>
    <t>Mr. Sanjay Nayak, Associate Vice President
PFC Consulting Limited
9th Floor, A-Wing, Statesman House
Connaught Place, New Delhi – 110 001
Tel: 011 – 23443900, Fax: 011-23443990</t>
  </si>
  <si>
    <t>To</t>
  </si>
  <si>
    <t>Dear Sir</t>
  </si>
  <si>
    <t>We,  the  undersigned …....................….  [Insert  name of  the  Lead  Consortium Member  ‘Party  1’] representing   …....................….   [Insert   name   of   the   Lead   Consortium   Member   ‘Party   2’], …....................…. [Insert name of the Lead Consortium Member ‘Party 3’], ..., and …....................…. [Insert name of the Lead Consortium Member ‘Party n’], having read, examined and understood in detail the RFP for Selection of Smart Grid Implementing Agency (SGIA) for implementation of Smart Grid in Rourkela City hereby submit our Financial Bid.  We hereby undertake and confirm that:</t>
  </si>
  <si>
    <t>B.      Our Financial Bid is consistent with all the requirements of submission as stated in the RFP and subsequent communications from PFCCL</t>
  </si>
  <si>
    <t>Note:</t>
  </si>
  <si>
    <t>1.  Price Bid should clearly mention the Incremental Revenue to be Shared with the Utility, the basic cost, Goods and Services Tax, insurance cost or any other taxes/duties/levies. For any other taxes/duties/levies please specify the nature and rate of tax with proof.</t>
  </si>
  <si>
    <t>2.  Under no circumstances shall escalation in prices of this Financial Bid be entertained by PFCCL whether due to factors within or beyond control or the Bidding Consortium such as change in tax structure, currency value change, etc.</t>
  </si>
  <si>
    <t>C.       We agree that the price quoted herein shall stand firm throughout the term of the Contract</t>
  </si>
  <si>
    <t>D.       Our Quoted Prices are as per the Annexure attached herein.</t>
  </si>
  <si>
    <t>Price Bid Schedule</t>
  </si>
  <si>
    <t>Percentage (To be quoted by the Bidder)</t>
  </si>
  <si>
    <t>Basic Price 
(Rs) (To be Quoted)</t>
  </si>
  <si>
    <t>BoQ - AMI</t>
  </si>
  <si>
    <t>BoQ - SCADA</t>
  </si>
  <si>
    <t>Financial Bid for Selection of Smart Grid Implementing Agency (SGIA) for implementation of Smart Grid in Rourkela City</t>
  </si>
  <si>
    <t>GIS IT HARDWARE</t>
  </si>
  <si>
    <t>GIS Database Server</t>
  </si>
  <si>
    <t>GIS Application Servers</t>
  </si>
  <si>
    <t>Arc GIS License</t>
  </si>
  <si>
    <t>Geographical Information System (GIS)</t>
  </si>
  <si>
    <t>IT - Hardware</t>
  </si>
  <si>
    <t>Services</t>
  </si>
  <si>
    <t>GIS Updation ( Yr 2- Yr 10)</t>
  </si>
  <si>
    <t>Sl.
No.</t>
  </si>
  <si>
    <t>Item Description</t>
  </si>
  <si>
    <t>TOTAL AMOUNT In Words</t>
  </si>
  <si>
    <t>TOTAL CONTRACT PRICE (1.01+1.02)</t>
  </si>
  <si>
    <t>BoQ-GIS</t>
  </si>
  <si>
    <t>Summary Sheet - Selection of Smart Grid Implementation Agency (SGIA) for implementation of Smart Grid in Rourkela City</t>
  </si>
  <si>
    <t>SUMMARY SHEET
(RATES ARE TO BE GIVEN IN RUPEES (INR) ONLY)
(This BOQ template must not be modified/replaced by the bidder and the same should be uploaded after filling the relevant columns, else the bidder is liable to be rejected for this tender)</t>
  </si>
  <si>
    <t>Total AMI Cost</t>
  </si>
  <si>
    <t>TOTAL AMOUNT  including Taxes in Rs.</t>
  </si>
  <si>
    <t>FINAL CONTRACT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</si>
</sst>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_ * #,##0.00_ ;_ * \-#,##0.00_ ;_ * \-??_ ;_ @_ "/>
    <numFmt numFmtId="166" formatCode="_([$€-2]* #,##0.00_);_([$€-2]* \(#,##0.00\);_([$€-2]* \-??_)"/>
  </numFmts>
  <fonts count="28">
    <font>
      <sz val="11"/>
      <color theme="1"/>
      <name val="Calibri"/>
      <family val="2"/>
      <scheme val="minor"/>
    </font>
    <font>
      <b/>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b/>
      <u/>
      <sz val="11"/>
      <color rgb="FF000000"/>
      <name val="Calibri"/>
      <family val="2"/>
      <scheme val="minor"/>
    </font>
    <font>
      <b/>
      <sz val="12"/>
      <color rgb="FFFFFFFF"/>
      <name val="Calibri"/>
      <family val="2"/>
    </font>
    <font>
      <b/>
      <sz val="12"/>
      <color rgb="FF000000"/>
      <name val="Calibri"/>
      <family val="2"/>
    </font>
    <font>
      <sz val="12"/>
      <color rgb="FF000000"/>
      <name val="Calibri"/>
      <family val="2"/>
    </font>
    <font>
      <sz val="12"/>
      <color theme="1"/>
      <name val="Calibri"/>
      <family val="2"/>
    </font>
    <font>
      <b/>
      <sz val="12"/>
      <color theme="1"/>
      <name val="Calibri"/>
      <family val="2"/>
    </font>
    <font>
      <b/>
      <sz val="11"/>
      <color theme="0"/>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b/>
      <u/>
      <sz val="14"/>
      <color theme="1"/>
      <name val="Calibri"/>
      <family val="2"/>
      <scheme val="minor"/>
    </font>
    <font>
      <b/>
      <u/>
      <sz val="16"/>
      <color theme="1"/>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sz val="10"/>
      <name val="Arial"/>
      <family val="2"/>
    </font>
    <font>
      <sz val="11"/>
      <color indexed="8"/>
      <name val="Calibri"/>
      <family val="2"/>
    </font>
    <font>
      <sz val="10"/>
      <name val="FreeSans"/>
      <family val="2"/>
    </font>
    <font>
      <sz val="10"/>
      <name val="Century Schoolbook"/>
      <family val="1"/>
    </font>
    <font>
      <sz val="10"/>
      <name val="Arial"/>
      <family val="2"/>
      <charset val="1"/>
    </font>
  </fonts>
  <fills count="7">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AABE75"/>
        <bgColor indexed="64"/>
      </patternFill>
    </fill>
    <fill>
      <patternFill patternType="solid">
        <fgColor rgb="FFA8D08D"/>
        <bgColor indexed="64"/>
      </patternFill>
    </fill>
    <fill>
      <patternFill patternType="solid">
        <fgColor theme="4"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2">
    <xf numFmtId="0" fontId="0" fillId="0" borderId="0"/>
    <xf numFmtId="43" fontId="20" fillId="0" borderId="0" applyFont="0" applyFill="0" applyBorder="0" applyAlignment="0" applyProtection="0"/>
    <xf numFmtId="165" fontId="23" fillId="0" borderId="0" applyFill="0" applyBorder="0" applyAlignment="0" applyProtection="0"/>
    <xf numFmtId="165" fontId="23" fillId="0" borderId="0" applyFill="0" applyBorder="0" applyAlignment="0" applyProtection="0"/>
    <xf numFmtId="44" fontId="23" fillId="0" borderId="0" applyFill="0" applyBorder="0" applyAlignment="0" applyProtection="0"/>
    <xf numFmtId="166" fontId="23" fillId="0" borderId="0" applyFill="0" applyBorder="0" applyAlignment="0" applyProtection="0"/>
    <xf numFmtId="0" fontId="24"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5" fillId="0" borderId="0"/>
    <xf numFmtId="0" fontId="20" fillId="0" borderId="0"/>
    <xf numFmtId="0" fontId="20" fillId="0" borderId="0"/>
    <xf numFmtId="0" fontId="23" fillId="0" borderId="0"/>
    <xf numFmtId="0" fontId="26" fillId="0" borderId="0"/>
    <xf numFmtId="0" fontId="20" fillId="0" borderId="0"/>
    <xf numFmtId="0" fontId="20" fillId="0" borderId="0"/>
    <xf numFmtId="0" fontId="23" fillId="0" borderId="0"/>
    <xf numFmtId="0" fontId="26" fillId="0" borderId="0"/>
    <xf numFmtId="0" fontId="20" fillId="0" borderId="0"/>
    <xf numFmtId="9" fontId="23" fillId="0" borderId="0" applyFont="0" applyFill="0" applyBorder="0" applyAlignment="0" applyProtection="0"/>
    <xf numFmtId="9" fontId="23" fillId="0" borderId="0" applyFill="0" applyBorder="0" applyAlignment="0" applyProtection="0"/>
    <xf numFmtId="9" fontId="23" fillId="0" borderId="0" applyFont="0" applyFill="0" applyBorder="0" applyAlignment="0" applyProtection="0"/>
    <xf numFmtId="9" fontId="23" fillId="0" borderId="0" applyFill="0" applyBorder="0" applyAlignment="0" applyProtection="0"/>
    <xf numFmtId="9" fontId="23" fillId="0" borderId="0" applyFill="0" applyBorder="0" applyAlignment="0" applyProtection="0"/>
    <xf numFmtId="9" fontId="23" fillId="0" borderId="0" applyFill="0" applyBorder="0" applyAlignment="0" applyProtection="0"/>
    <xf numFmtId="0" fontId="27" fillId="0" borderId="0"/>
  </cellStyleXfs>
  <cellXfs count="184">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3" borderId="3" xfId="0" applyFill="1" applyBorder="1" applyAlignment="1">
      <alignment vertical="center" wrapText="1"/>
    </xf>
    <xf numFmtId="0" fontId="0" fillId="3" borderId="5" xfId="0" applyFill="1" applyBorder="1" applyAlignment="1">
      <alignment vertical="center" wrapText="1"/>
    </xf>
    <xf numFmtId="0" fontId="0" fillId="0" borderId="5" xfId="0" applyBorder="1" applyAlignment="1">
      <alignment vertical="center" wrapText="1"/>
    </xf>
    <xf numFmtId="0" fontId="4" fillId="0" borderId="5" xfId="0" applyFont="1" applyBorder="1" applyAlignment="1">
      <alignment horizontal="right" vertical="center"/>
    </xf>
    <xf numFmtId="0" fontId="0" fillId="0" borderId="5" xfId="0" applyBorder="1" applyAlignment="1">
      <alignment vertical="center"/>
    </xf>
    <xf numFmtId="0" fontId="4" fillId="0" borderId="5" xfId="0" applyFont="1" applyBorder="1" applyAlignment="1">
      <alignment vertical="center"/>
    </xf>
    <xf numFmtId="0" fontId="0" fillId="0" borderId="5" xfId="0" applyBorder="1" applyAlignment="1">
      <alignment horizontal="right" vertical="center" wrapText="1"/>
    </xf>
    <xf numFmtId="0" fontId="0" fillId="4" borderId="4" xfId="0" applyFill="1" applyBorder="1" applyAlignment="1">
      <alignment vertical="center" wrapText="1"/>
    </xf>
    <xf numFmtId="0" fontId="0" fillId="4" borderId="3" xfId="0" applyFill="1" applyBorder="1" applyAlignment="1">
      <alignment vertical="center" wrapText="1"/>
    </xf>
    <xf numFmtId="0" fontId="0" fillId="4" borderId="5" xfId="0" applyFill="1" applyBorder="1" applyAlignment="1">
      <alignment vertical="center" wrapText="1"/>
    </xf>
    <xf numFmtId="0" fontId="4" fillId="4" borderId="5" xfId="0" applyFont="1" applyFill="1" applyBorder="1" applyAlignment="1">
      <alignment vertical="center" wrapText="1"/>
    </xf>
    <xf numFmtId="0" fontId="4" fillId="0" borderId="3" xfId="0" applyFont="1" applyBorder="1" applyAlignment="1">
      <alignment vertical="center"/>
    </xf>
    <xf numFmtId="0" fontId="0" fillId="4" borderId="1" xfId="0" applyFill="1" applyBorder="1" applyAlignment="1">
      <alignment vertical="center" wrapText="1"/>
    </xf>
    <xf numFmtId="0" fontId="0" fillId="0" borderId="5" xfId="0" applyBorder="1" applyAlignment="1">
      <alignment vertical="top"/>
    </xf>
    <xf numFmtId="0" fontId="4" fillId="0" borderId="5" xfId="0" applyFont="1" applyBorder="1" applyAlignment="1">
      <alignment vertical="center" wrapText="1"/>
    </xf>
    <xf numFmtId="0" fontId="4" fillId="0" borderId="5" xfId="0" applyFont="1" applyBorder="1" applyAlignment="1">
      <alignment horizontal="right" vertical="center" wrapText="1"/>
    </xf>
    <xf numFmtId="0" fontId="4" fillId="0" borderId="6" xfId="0" applyFont="1" applyBorder="1" applyAlignment="1">
      <alignment vertical="center"/>
    </xf>
    <xf numFmtId="0" fontId="0" fillId="0" borderId="6" xfId="0" applyBorder="1" applyAlignment="1">
      <alignment horizontal="right" vertical="center" wrapText="1"/>
    </xf>
    <xf numFmtId="0" fontId="5" fillId="0" borderId="0" xfId="0" applyFont="1" applyAlignment="1">
      <alignment vertical="center"/>
    </xf>
    <xf numFmtId="0" fontId="0" fillId="0" borderId="3" xfId="0" applyBorder="1" applyAlignment="1">
      <alignment horizontal="center" vertical="top"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1" fillId="4" borderId="4" xfId="0" applyFont="1" applyFill="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10" fillId="3" borderId="3" xfId="0" applyFont="1" applyFill="1" applyBorder="1" applyAlignment="1">
      <alignment vertical="center" wrapText="1"/>
    </xf>
    <xf numFmtId="0" fontId="10" fillId="3" borderId="5" xfId="0" applyFont="1" applyFill="1" applyBorder="1" applyAlignment="1">
      <alignment vertical="center" wrapText="1"/>
    </xf>
    <xf numFmtId="0" fontId="10" fillId="0" borderId="5" xfId="0" applyFont="1" applyBorder="1" applyAlignment="1">
      <alignment vertical="center" wrapText="1"/>
    </xf>
    <xf numFmtId="0" fontId="9" fillId="0" borderId="5" xfId="0" applyFont="1" applyBorder="1" applyAlignment="1">
      <alignment horizontal="right" vertical="center"/>
    </xf>
    <xf numFmtId="0" fontId="9" fillId="0" borderId="5" xfId="0" applyFont="1" applyBorder="1" applyAlignment="1">
      <alignment vertical="center"/>
    </xf>
    <xf numFmtId="0" fontId="10" fillId="0" borderId="5" xfId="0" applyFont="1" applyBorder="1" applyAlignment="1">
      <alignment horizontal="right" vertical="center"/>
    </xf>
    <xf numFmtId="0" fontId="10" fillId="0" borderId="5" xfId="0" applyFont="1" applyBorder="1" applyAlignment="1">
      <alignment horizontal="right" vertical="center" wrapText="1"/>
    </xf>
    <xf numFmtId="0" fontId="10" fillId="4" borderId="4" xfId="0" applyFont="1" applyFill="1" applyBorder="1" applyAlignment="1">
      <alignment vertical="center" wrapText="1"/>
    </xf>
    <xf numFmtId="0" fontId="10" fillId="4" borderId="3" xfId="0" applyFont="1" applyFill="1" applyBorder="1" applyAlignment="1">
      <alignment vertical="center" wrapText="1"/>
    </xf>
    <xf numFmtId="0" fontId="9" fillId="4" borderId="5" xfId="0" applyFont="1" applyFill="1" applyBorder="1" applyAlignment="1">
      <alignment vertical="center" wrapText="1"/>
    </xf>
    <xf numFmtId="0" fontId="10" fillId="4" borderId="5" xfId="0" applyFont="1" applyFill="1" applyBorder="1" applyAlignment="1">
      <alignment vertical="center" wrapText="1"/>
    </xf>
    <xf numFmtId="0" fontId="10" fillId="4" borderId="1" xfId="0" applyFont="1" applyFill="1" applyBorder="1" applyAlignment="1">
      <alignment vertical="center" wrapText="1"/>
    </xf>
    <xf numFmtId="0" fontId="9" fillId="0" borderId="5" xfId="0" applyFont="1" applyBorder="1" applyAlignment="1">
      <alignment vertical="center" wrapText="1"/>
    </xf>
    <xf numFmtId="0" fontId="10" fillId="0" borderId="6" xfId="0" applyFont="1" applyBorder="1" applyAlignment="1">
      <alignment horizontal="right" vertical="center" wrapText="1"/>
    </xf>
    <xf numFmtId="0" fontId="10" fillId="5" borderId="3" xfId="0" applyFont="1" applyFill="1" applyBorder="1" applyAlignment="1">
      <alignment vertical="center" wrapText="1"/>
    </xf>
    <xf numFmtId="0" fontId="11" fillId="5" borderId="5" xfId="0" applyFont="1" applyFill="1" applyBorder="1" applyAlignment="1">
      <alignment vertical="center"/>
    </xf>
    <xf numFmtId="0" fontId="10" fillId="5" borderId="5" xfId="0" applyFont="1" applyFill="1" applyBorder="1" applyAlignment="1">
      <alignment horizontal="right" vertical="center" wrapText="1"/>
    </xf>
    <xf numFmtId="0" fontId="11" fillId="4" borderId="4" xfId="0" applyFont="1" applyFill="1" applyBorder="1" applyAlignment="1">
      <alignment vertical="center" wrapText="1"/>
    </xf>
    <xf numFmtId="0" fontId="7" fillId="2" borderId="6" xfId="0" applyFont="1" applyFill="1" applyBorder="1" applyAlignment="1">
      <alignment vertical="center" wrapText="1"/>
    </xf>
    <xf numFmtId="0" fontId="0" fillId="0" borderId="5" xfId="0" applyBorder="1" applyAlignment="1">
      <alignment horizontal="center" vertical="center" wrapText="1"/>
    </xf>
    <xf numFmtId="0" fontId="0" fillId="0" borderId="0" xfId="0" applyAlignment="1">
      <alignment wrapText="1"/>
    </xf>
    <xf numFmtId="0" fontId="9" fillId="0" borderId="3" xfId="0" applyFont="1" applyBorder="1" applyAlignment="1">
      <alignment vertical="center" wrapText="1"/>
    </xf>
    <xf numFmtId="0" fontId="10" fillId="0" borderId="6" xfId="0" applyFont="1" applyBorder="1" applyAlignment="1">
      <alignment vertical="center" wrapText="1"/>
    </xf>
    <xf numFmtId="0" fontId="11" fillId="5" borderId="5" xfId="0" applyFont="1" applyFill="1" applyBorder="1" applyAlignment="1">
      <alignment vertical="center" wrapText="1"/>
    </xf>
    <xf numFmtId="0" fontId="2" fillId="2" borderId="10" xfId="0" applyFont="1" applyFill="1" applyBorder="1" applyAlignment="1">
      <alignment vertical="center" wrapText="1"/>
    </xf>
    <xf numFmtId="0" fontId="0" fillId="0" borderId="10" xfId="0" applyBorder="1"/>
    <xf numFmtId="0" fontId="0" fillId="3" borderId="10" xfId="0" applyFill="1" applyBorder="1" applyAlignment="1">
      <alignment vertical="center" wrapText="1"/>
    </xf>
    <xf numFmtId="0" fontId="0" fillId="0" borderId="10" xfId="0" applyBorder="1" applyAlignment="1">
      <alignment horizontal="center" vertical="center"/>
    </xf>
    <xf numFmtId="0" fontId="0" fillId="0" borderId="10" xfId="0" applyBorder="1" applyAlignment="1">
      <alignment vertical="center" wrapText="1"/>
    </xf>
    <xf numFmtId="0" fontId="4" fillId="0" borderId="10" xfId="0" applyFont="1" applyBorder="1" applyAlignment="1">
      <alignment horizontal="right" vertical="center"/>
    </xf>
    <xf numFmtId="0" fontId="4" fillId="0" borderId="10" xfId="0" applyFont="1" applyBorder="1" applyAlignment="1">
      <alignment vertical="center" wrapText="1"/>
    </xf>
    <xf numFmtId="0" fontId="1" fillId="4" borderId="10" xfId="0" applyFont="1" applyFill="1" applyBorder="1" applyAlignment="1">
      <alignment vertical="center" wrapText="1"/>
    </xf>
    <xf numFmtId="0" fontId="0" fillId="4" borderId="10" xfId="0" applyFill="1" applyBorder="1" applyAlignment="1">
      <alignment vertical="center" wrapText="1"/>
    </xf>
    <xf numFmtId="0" fontId="4" fillId="4" borderId="10" xfId="0" applyFont="1" applyFill="1" applyBorder="1" applyAlignment="1">
      <alignment vertical="center" wrapText="1"/>
    </xf>
    <xf numFmtId="0" fontId="0" fillId="0" borderId="10" xfId="0" applyBorder="1" applyAlignment="1">
      <alignment horizontal="center" vertical="top" wrapText="1"/>
    </xf>
    <xf numFmtId="0" fontId="4" fillId="0" borderId="10" xfId="0" applyFont="1" applyBorder="1" applyAlignment="1">
      <alignment vertical="center"/>
    </xf>
    <xf numFmtId="0" fontId="0" fillId="0" borderId="10" xfId="0" applyBorder="1" applyAlignment="1">
      <alignment vertical="top"/>
    </xf>
    <xf numFmtId="0" fontId="4" fillId="0" borderId="10" xfId="0" applyFont="1" applyBorder="1" applyAlignment="1">
      <alignment horizontal="right" vertical="center" wrapText="1"/>
    </xf>
    <xf numFmtId="0" fontId="0" fillId="0" borderId="10" xfId="0" applyBorder="1" applyAlignment="1">
      <alignment horizontal="center" vertical="center" wrapText="1"/>
    </xf>
    <xf numFmtId="0" fontId="0" fillId="0" borderId="10" xfId="0" applyBorder="1" applyAlignment="1">
      <alignment horizontal="right" vertical="center" wrapText="1"/>
    </xf>
    <xf numFmtId="0" fontId="10" fillId="3" borderId="10" xfId="0" applyFont="1" applyFill="1" applyBorder="1" applyAlignment="1">
      <alignment vertical="center" wrapText="1"/>
    </xf>
    <xf numFmtId="0" fontId="10" fillId="0" borderId="10" xfId="0" applyFont="1" applyBorder="1" applyAlignment="1">
      <alignment vertical="center" wrapText="1"/>
    </xf>
    <xf numFmtId="0" fontId="9" fillId="0" borderId="10" xfId="0" applyFont="1" applyBorder="1" applyAlignment="1">
      <alignment horizontal="right" vertical="center"/>
    </xf>
    <xf numFmtId="0" fontId="9" fillId="0" borderId="10" xfId="0" applyFont="1" applyBorder="1" applyAlignment="1">
      <alignment vertical="center" wrapText="1"/>
    </xf>
    <xf numFmtId="0" fontId="10" fillId="0" borderId="10" xfId="0" applyFont="1" applyBorder="1" applyAlignment="1">
      <alignment horizontal="right" vertical="center"/>
    </xf>
    <xf numFmtId="0" fontId="10" fillId="0" borderId="10" xfId="0" applyFont="1" applyBorder="1" applyAlignment="1">
      <alignment horizontal="right" vertical="center" wrapText="1"/>
    </xf>
    <xf numFmtId="0" fontId="11" fillId="4" borderId="10" xfId="0" applyFont="1" applyFill="1" applyBorder="1" applyAlignment="1">
      <alignment vertical="center" wrapText="1"/>
    </xf>
    <xf numFmtId="0" fontId="10" fillId="4" borderId="10" xfId="0" applyFont="1" applyFill="1" applyBorder="1" applyAlignment="1">
      <alignment vertical="center" wrapText="1"/>
    </xf>
    <xf numFmtId="0" fontId="9" fillId="4" borderId="10" xfId="0" applyFont="1" applyFill="1" applyBorder="1" applyAlignment="1">
      <alignment vertical="center" wrapText="1"/>
    </xf>
    <xf numFmtId="0" fontId="9" fillId="0" borderId="10" xfId="0" applyFont="1" applyBorder="1" applyAlignment="1">
      <alignment vertical="center"/>
    </xf>
    <xf numFmtId="0" fontId="10" fillId="5" borderId="10" xfId="0" applyFont="1" applyFill="1" applyBorder="1" applyAlignment="1">
      <alignment vertical="center" wrapText="1"/>
    </xf>
    <xf numFmtId="0" fontId="11" fillId="5" borderId="10" xfId="0" applyFont="1" applyFill="1" applyBorder="1" applyAlignment="1">
      <alignment vertical="center" wrapText="1"/>
    </xf>
    <xf numFmtId="0" fontId="11" fillId="5" borderId="10" xfId="0" applyFont="1" applyFill="1" applyBorder="1" applyAlignment="1">
      <alignment vertical="center"/>
    </xf>
    <xf numFmtId="0" fontId="10" fillId="5" borderId="10" xfId="0" applyFont="1" applyFill="1" applyBorder="1" applyAlignment="1">
      <alignment horizontal="right" vertical="center" wrapText="1"/>
    </xf>
    <xf numFmtId="0" fontId="0" fillId="0" borderId="0" xfId="0" applyAlignment="1">
      <alignment horizontal="center"/>
    </xf>
    <xf numFmtId="0" fontId="0" fillId="0" borderId="10" xfId="0" applyBorder="1" applyAlignment="1">
      <alignment wrapText="1"/>
    </xf>
    <xf numFmtId="0" fontId="13" fillId="6" borderId="11" xfId="0" applyFont="1" applyFill="1" applyBorder="1"/>
    <xf numFmtId="0" fontId="0" fillId="0" borderId="14" xfId="0" applyBorder="1"/>
    <xf numFmtId="0" fontId="1" fillId="0" borderId="15" xfId="0" applyFont="1" applyBorder="1"/>
    <xf numFmtId="0" fontId="0" fillId="0" borderId="16" xfId="0" applyBorder="1"/>
    <xf numFmtId="0" fontId="0" fillId="0" borderId="17" xfId="0" applyBorder="1" applyAlignment="1">
      <alignment wrapText="1"/>
    </xf>
    <xf numFmtId="0" fontId="1" fillId="0" borderId="18" xfId="0" applyFont="1" applyBorder="1"/>
    <xf numFmtId="0" fontId="1" fillId="0" borderId="10" xfId="0" applyFont="1" applyBorder="1"/>
    <xf numFmtId="0" fontId="0" fillId="0" borderId="10" xfId="0" applyBorder="1" applyAlignment="1">
      <alignment horizontal="center"/>
    </xf>
    <xf numFmtId="0" fontId="12" fillId="0" borderId="0" xfId="0" applyFont="1" applyFill="1" applyBorder="1" applyAlignment="1">
      <alignment horizontal="center" vertical="center" wrapText="1"/>
    </xf>
    <xf numFmtId="0" fontId="0" fillId="0" borderId="0" xfId="0" applyFill="1" applyBorder="1" applyAlignment="1">
      <alignment horizontal="center"/>
    </xf>
    <xf numFmtId="0" fontId="10" fillId="3" borderId="19" xfId="0" applyFont="1" applyFill="1" applyBorder="1" applyAlignment="1">
      <alignment vertical="center" wrapText="1"/>
    </xf>
    <xf numFmtId="0" fontId="0" fillId="0" borderId="19" xfId="0" applyBorder="1"/>
    <xf numFmtId="0" fontId="0" fillId="0" borderId="19" xfId="0" applyBorder="1" applyAlignment="1">
      <alignment horizontal="center" vertical="center"/>
    </xf>
    <xf numFmtId="0" fontId="9" fillId="0" borderId="19" xfId="0" applyFont="1" applyBorder="1" applyAlignment="1">
      <alignment vertical="center" wrapText="1"/>
    </xf>
    <xf numFmtId="0" fontId="0" fillId="0" borderId="19" xfId="0" applyBorder="1" applyAlignment="1">
      <alignment horizontal="center" vertical="center" wrapText="1"/>
    </xf>
    <xf numFmtId="0" fontId="10" fillId="0" borderId="19" xfId="0" applyFont="1" applyBorder="1" applyAlignment="1">
      <alignment horizontal="right" vertical="center" wrapText="1"/>
    </xf>
    <xf numFmtId="0" fontId="4" fillId="0" borderId="19" xfId="0" applyFont="1" applyBorder="1" applyAlignment="1">
      <alignment horizontal="right" vertical="center"/>
    </xf>
    <xf numFmtId="0" fontId="0" fillId="0" borderId="1" xfId="0" applyBorder="1"/>
    <xf numFmtId="0" fontId="15" fillId="0" borderId="0" xfId="0" applyFont="1"/>
    <xf numFmtId="0" fontId="16" fillId="0" borderId="0" xfId="0" applyFont="1"/>
    <xf numFmtId="0" fontId="17" fillId="0" borderId="0" xfId="0" applyFont="1"/>
    <xf numFmtId="0" fontId="13" fillId="6" borderId="11" xfId="0" applyFont="1" applyFill="1" applyBorder="1" applyAlignment="1">
      <alignment vertical="top"/>
    </xf>
    <xf numFmtId="0" fontId="12" fillId="6" borderId="10" xfId="0" applyFont="1" applyFill="1" applyBorder="1" applyAlignment="1">
      <alignment vertical="top" wrapText="1"/>
    </xf>
    <xf numFmtId="0" fontId="12" fillId="6" borderId="10" xfId="0" applyFont="1" applyFill="1" applyBorder="1" applyAlignment="1">
      <alignment horizontal="center" vertical="top" wrapText="1"/>
    </xf>
    <xf numFmtId="0" fontId="0" fillId="0" borderId="10" xfId="0" applyBorder="1"/>
    <xf numFmtId="0" fontId="0" fillId="0" borderId="10" xfId="0" applyBorder="1" applyAlignment="1">
      <alignment horizontal="center" vertical="center"/>
    </xf>
    <xf numFmtId="0" fontId="0" fillId="0" borderId="10" xfId="0" applyBorder="1" applyAlignment="1">
      <alignment horizontal="center" vertical="center" wrapText="1"/>
    </xf>
    <xf numFmtId="0" fontId="9" fillId="0" borderId="10" xfId="0" applyFont="1" applyBorder="1" applyAlignment="1">
      <alignment vertical="center" wrapText="1"/>
    </xf>
    <xf numFmtId="0" fontId="10" fillId="0" borderId="10" xfId="0" applyFont="1" applyBorder="1" applyAlignment="1">
      <alignment horizontal="right" vertical="center" wrapText="1"/>
    </xf>
    <xf numFmtId="0" fontId="9" fillId="4" borderId="10" xfId="0" applyFont="1" applyFill="1" applyBorder="1" applyAlignment="1">
      <alignment vertical="center" wrapText="1"/>
    </xf>
    <xf numFmtId="0" fontId="10" fillId="5" borderId="10" xfId="0" applyFont="1" applyFill="1" applyBorder="1" applyAlignment="1">
      <alignment vertical="center" wrapText="1"/>
    </xf>
    <xf numFmtId="0" fontId="11" fillId="5" borderId="10" xfId="0" applyFont="1" applyFill="1" applyBorder="1" applyAlignment="1">
      <alignment vertical="center"/>
    </xf>
    <xf numFmtId="0" fontId="10" fillId="5" borderId="10" xfId="0" applyFont="1" applyFill="1" applyBorder="1" applyAlignment="1">
      <alignment horizontal="right" vertical="center" wrapText="1"/>
    </xf>
    <xf numFmtId="0" fontId="8" fillId="4" borderId="10" xfId="0" applyFont="1" applyFill="1" applyBorder="1" applyAlignment="1">
      <alignment horizontal="center" vertical="center" wrapText="1"/>
    </xf>
    <xf numFmtId="0" fontId="8" fillId="4" borderId="10" xfId="0" applyFont="1" applyFill="1" applyBorder="1" applyAlignment="1">
      <alignment vertical="center" wrapText="1"/>
    </xf>
    <xf numFmtId="0" fontId="11" fillId="5" borderId="20" xfId="0" applyFont="1" applyFill="1" applyBorder="1" applyAlignment="1">
      <alignment vertical="center" wrapText="1"/>
    </xf>
    <xf numFmtId="0" fontId="7" fillId="2" borderId="21" xfId="0" applyFont="1" applyFill="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9" fillId="0" borderId="5" xfId="0" applyFont="1" applyBorder="1" applyAlignment="1">
      <alignment vertical="center" wrapText="1"/>
    </xf>
    <xf numFmtId="0" fontId="0" fillId="0" borderId="5" xfId="0" applyBorder="1" applyAlignment="1">
      <alignment horizontal="center" vertical="center" wrapText="1"/>
    </xf>
    <xf numFmtId="0" fontId="11" fillId="4" borderId="22" xfId="0" applyFont="1" applyFill="1" applyBorder="1" applyAlignment="1">
      <alignment vertical="center" wrapText="1"/>
    </xf>
    <xf numFmtId="0" fontId="11" fillId="4" borderId="23" xfId="0" applyFont="1" applyFill="1" applyBorder="1" applyAlignment="1">
      <alignment vertical="center" wrapText="1"/>
    </xf>
    <xf numFmtId="0" fontId="9" fillId="0" borderId="5" xfId="0" applyFont="1" applyBorder="1" applyAlignment="1">
      <alignment horizontal="center" vertical="center"/>
    </xf>
    <xf numFmtId="0" fontId="9" fillId="0" borderId="3" xfId="0" applyFont="1" applyBorder="1" applyAlignment="1">
      <alignment horizontal="center" vertical="center" wrapText="1"/>
    </xf>
    <xf numFmtId="0" fontId="0" fillId="0" borderId="14" xfId="0" applyBorder="1" applyAlignment="1">
      <alignment horizontal="center" vertical="center"/>
    </xf>
    <xf numFmtId="164" fontId="0" fillId="0" borderId="10" xfId="1" applyNumberFormat="1" applyFont="1" applyBorder="1"/>
    <xf numFmtId="164" fontId="0" fillId="0" borderId="15" xfId="1" applyNumberFormat="1" applyFont="1" applyBorder="1"/>
    <xf numFmtId="0" fontId="0" fillId="0" borderId="16" xfId="0" applyBorder="1" applyAlignment="1">
      <alignment horizontal="center"/>
    </xf>
    <xf numFmtId="0" fontId="14" fillId="0" borderId="1" xfId="0" applyFont="1" applyBorder="1" applyAlignment="1">
      <alignment horizontal="left"/>
    </xf>
    <xf numFmtId="38" fontId="22" fillId="0" borderId="1" xfId="0" applyNumberFormat="1" applyFont="1" applyBorder="1"/>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xf numFmtId="164" fontId="1" fillId="0" borderId="17" xfId="1" applyNumberFormat="1" applyFont="1" applyBorder="1"/>
    <xf numFmtId="164" fontId="0" fillId="0" borderId="18" xfId="1" applyNumberFormat="1" applyFont="1" applyBorder="1"/>
    <xf numFmtId="0" fontId="15" fillId="0" borderId="0" xfId="0" applyFont="1" applyAlignment="1">
      <alignment horizontal="left" vertical="top" wrapText="1"/>
    </xf>
    <xf numFmtId="0" fontId="15" fillId="0" borderId="0" xfId="0" applyFont="1" applyAlignment="1">
      <alignment horizontal="center" wrapText="1"/>
    </xf>
    <xf numFmtId="0" fontId="15" fillId="0" borderId="0" xfId="0" applyFont="1" applyAlignment="1">
      <alignment horizontal="center"/>
    </xf>
    <xf numFmtId="0" fontId="14" fillId="0" borderId="7" xfId="0" applyFont="1" applyBorder="1" applyAlignment="1">
      <alignment horizontal="left"/>
    </xf>
    <xf numFmtId="0" fontId="14" fillId="0" borderId="2" xfId="0" applyFont="1" applyBorder="1" applyAlignment="1">
      <alignment horizontal="left"/>
    </xf>
    <xf numFmtId="0" fontId="11" fillId="4" borderId="10" xfId="0" applyFont="1" applyFill="1" applyBorder="1" applyAlignment="1">
      <alignment vertical="center" wrapText="1"/>
    </xf>
    <xf numFmtId="0" fontId="1" fillId="4" borderId="10" xfId="0" applyFont="1" applyFill="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right" vertical="center" wrapText="1"/>
    </xf>
    <xf numFmtId="0" fontId="1" fillId="0" borderId="7" xfId="0" applyFont="1" applyBorder="1" applyAlignment="1">
      <alignment horizontal="right"/>
    </xf>
    <xf numFmtId="0" fontId="1" fillId="0" borderId="8" xfId="0" applyFont="1" applyBorder="1" applyAlignment="1">
      <alignment horizontal="right"/>
    </xf>
    <xf numFmtId="0" fontId="1" fillId="0" borderId="2" xfId="0" applyFont="1" applyBorder="1" applyAlignment="1">
      <alignment horizontal="right"/>
    </xf>
    <xf numFmtId="0" fontId="19" fillId="0" borderId="0" xfId="0" applyFont="1" applyAlignment="1">
      <alignment horizontal="center"/>
    </xf>
    <xf numFmtId="0" fontId="3" fillId="3" borderId="10" xfId="0" applyFont="1" applyFill="1" applyBorder="1" applyAlignment="1">
      <alignment horizontal="center" vertical="center"/>
    </xf>
    <xf numFmtId="0" fontId="8" fillId="3" borderId="10" xfId="0" applyFont="1" applyFill="1" applyBorder="1" applyAlignment="1">
      <alignment horizontal="center" vertical="center"/>
    </xf>
    <xf numFmtId="0" fontId="12" fillId="6" borderId="12" xfId="0" applyFont="1" applyFill="1" applyBorder="1" applyAlignment="1">
      <alignment horizontal="left" wrapText="1"/>
    </xf>
    <xf numFmtId="0" fontId="12" fillId="6" borderId="13" xfId="0" applyFont="1" applyFill="1" applyBorder="1" applyAlignment="1">
      <alignment horizontal="left" wrapText="1"/>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2" xfId="0" applyFont="1" applyFill="1" applyBorder="1" applyAlignment="1">
      <alignment vertical="center"/>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right" vertical="center" wrapText="1"/>
    </xf>
    <xf numFmtId="0" fontId="0" fillId="0" borderId="3" xfId="0" applyBorder="1" applyAlignment="1">
      <alignment horizontal="right" vertical="center" wrapText="1"/>
    </xf>
    <xf numFmtId="0" fontId="18" fillId="0" borderId="0" xfId="0" applyFont="1" applyAlignment="1">
      <alignment horizontal="center"/>
    </xf>
    <xf numFmtId="0" fontId="8" fillId="3" borderId="7" xfId="0" applyFont="1" applyFill="1" applyBorder="1" applyAlignment="1">
      <alignment vertical="center"/>
    </xf>
    <xf numFmtId="0" fontId="8" fillId="3" borderId="8" xfId="0" applyFont="1" applyFill="1" applyBorder="1" applyAlignment="1">
      <alignment vertical="center"/>
    </xf>
    <xf numFmtId="0" fontId="8" fillId="3" borderId="2" xfId="0" applyFont="1" applyFill="1" applyBorder="1" applyAlignment="1">
      <alignment vertical="center"/>
    </xf>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11" fillId="4" borderId="2" xfId="0" applyFont="1" applyFill="1" applyBorder="1" applyAlignment="1">
      <alignment vertical="center" wrapText="1"/>
    </xf>
    <xf numFmtId="0" fontId="1" fillId="0" borderId="0" xfId="0" applyFont="1" applyAlignment="1">
      <alignment horizontal="center"/>
    </xf>
    <xf numFmtId="0" fontId="14" fillId="0" borderId="11" xfId="0" applyFont="1" applyBorder="1" applyAlignment="1">
      <alignment horizontal="center" wrapText="1"/>
    </xf>
    <xf numFmtId="0" fontId="14" fillId="0" borderId="24" xfId="0" applyFont="1" applyBorder="1" applyAlignment="1">
      <alignment horizontal="center"/>
    </xf>
    <xf numFmtId="0" fontId="14" fillId="0" borderId="25" xfId="0" applyFont="1" applyBorder="1" applyAlignment="1">
      <alignment horizontal="center"/>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14" fillId="0" borderId="14" xfId="0" applyFont="1" applyBorder="1" applyAlignment="1">
      <alignment horizontal="center" wrapText="1"/>
    </xf>
    <xf numFmtId="0" fontId="14" fillId="0" borderId="10" xfId="0" applyFont="1" applyBorder="1" applyAlignment="1">
      <alignment horizontal="center" wrapText="1"/>
    </xf>
    <xf numFmtId="0" fontId="14" fillId="0" borderId="15" xfId="0" applyFont="1" applyBorder="1" applyAlignment="1">
      <alignment horizontal="center" wrapText="1"/>
    </xf>
  </cellXfs>
  <cellStyles count="32">
    <cellStyle name="Comma" xfId="1" builtinId="3"/>
    <cellStyle name="Comma 2" xfId="2"/>
    <cellStyle name="Comma 46" xfId="3"/>
    <cellStyle name="Currency 2" xfId="4"/>
    <cellStyle name="Euro" xfId="5"/>
    <cellStyle name="Excel Built-in Normal" xfId="6"/>
    <cellStyle name="Normal" xfId="0" builtinId="0"/>
    <cellStyle name="Normal 10" xfId="7"/>
    <cellStyle name="Normal 11" xfId="8"/>
    <cellStyle name="Normal 12" xfId="9"/>
    <cellStyle name="Normal 13" xfId="10"/>
    <cellStyle name="Normal 2" xfId="11"/>
    <cellStyle name="Normal 2 2" xfId="12"/>
    <cellStyle name="Normal 2_DPR_OFIJK-KDLR LINE" xfId="13"/>
    <cellStyle name="Normal 3" xfId="14"/>
    <cellStyle name="Normal 3 2" xfId="15"/>
    <cellStyle name="Normal 36" xfId="16"/>
    <cellStyle name="Normal 39" xfId="17"/>
    <cellStyle name="Normal 4" xfId="18"/>
    <cellStyle name="Normal 5" xfId="19"/>
    <cellStyle name="Normal 6" xfId="20"/>
    <cellStyle name="Normal 65" xfId="21"/>
    <cellStyle name="Normal 7" xfId="22"/>
    <cellStyle name="Normal 8" xfId="23"/>
    <cellStyle name="Normal 9" xfId="24"/>
    <cellStyle name="Percent 2" xfId="25"/>
    <cellStyle name="Percent 2 2" xfId="26"/>
    <cellStyle name="Percent 3" xfId="27"/>
    <cellStyle name="Percent 3 2" xfId="28"/>
    <cellStyle name="Percent 3 3" xfId="29"/>
    <cellStyle name="Percent 3_DPR_OFIJK-KDLR LINE" xfId="30"/>
    <cellStyle name="TableStyleLight1"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0</xdr:row>
      <xdr:rowOff>44450</xdr:rowOff>
    </xdr:from>
    <xdr:to>
      <xdr:col>9</xdr:col>
      <xdr:colOff>186617</xdr:colOff>
      <xdr:row>43</xdr:row>
      <xdr:rowOff>145048</xdr:rowOff>
    </xdr:to>
    <xdr:pic>
      <xdr:nvPicPr>
        <xdr:cNvPr id="3" name="Picture 2">
          <a:extLst>
            <a:ext uri="{FF2B5EF4-FFF2-40B4-BE49-F238E27FC236}">
              <a16:creationId xmlns:a16="http://schemas.microsoft.com/office/drawing/2014/main" xmlns="" id="{F803A84B-1A92-4166-9CF5-719C57DD7884}"/>
            </a:ext>
          </a:extLst>
        </xdr:cNvPr>
        <xdr:cNvPicPr>
          <a:picLocks noChangeAspect="1"/>
        </xdr:cNvPicPr>
      </xdr:nvPicPr>
      <xdr:blipFill>
        <a:blip xmlns:r="http://schemas.openxmlformats.org/officeDocument/2006/relationships" r:embed="rId1"/>
        <a:stretch>
          <a:fillRect/>
        </a:stretch>
      </xdr:blipFill>
      <xdr:spPr>
        <a:xfrm>
          <a:off x="6350" y="44450"/>
          <a:ext cx="5666667" cy="80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anjaynayak\AppData\Local\Microsoft\Windows\INetCache\Content.Outlook\05Z9N3MA\V4_BOQ_AllinOn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sanjaynayak\AppData\Local\Microsoft\Windows\INetCache\Content.Outlook\05Z9N3MA\Users\gepadmin\Desktop\BOQ_itemrate_turnk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Sheet1"/>
      <sheetName val="BoQ1"/>
      <sheetName val="V4_BOQ_AllinOne"/>
    </sheetNames>
    <sheetDataSet>
      <sheetData sheetId="0">
        <row r="2">
          <cell r="C2" t="str">
            <v>BoQ_Ver2.0</v>
          </cell>
          <cell r="E2" t="str">
            <v>Fully</v>
          </cell>
          <cell r="F2" t="str">
            <v>INR</v>
          </cell>
          <cell r="G2" t="str">
            <v>Select</v>
          </cell>
        </row>
        <row r="3">
          <cell r="C3" t="str">
            <v>BoQ_Ver4.0</v>
          </cell>
          <cell r="E3" t="str">
            <v>Partially</v>
          </cell>
          <cell r="F3" t="str">
            <v>USD</v>
          </cell>
          <cell r="G3" t="str">
            <v>Discount BoQ</v>
          </cell>
        </row>
        <row r="4">
          <cell r="F4" t="str">
            <v>JPY</v>
          </cell>
          <cell r="G4" t="str">
            <v>Negative BoQ</v>
          </cell>
        </row>
        <row r="5">
          <cell r="F5" t="str">
            <v>EUR</v>
          </cell>
          <cell r="G5" t="str">
            <v>C1D1</v>
          </cell>
        </row>
        <row r="6">
          <cell r="F6" t="str">
            <v>AUS</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E BID"/>
      <sheetName val="SUPPLY"/>
      <sheetName val="WTandVOL"/>
    </sheetNames>
    <sheetDataSet>
      <sheetData sheetId="0"/>
      <sheetData sheetId="1" refreshError="1">
        <row r="14">
          <cell r="G14">
            <v>3.7079999999999997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10" zoomScaleNormal="100" zoomScaleSheetLayoutView="100" workbookViewId="0">
      <selection activeCell="L40" sqref="L40"/>
    </sheetView>
  </sheetViews>
  <sheetFormatPr defaultRowHeight="15"/>
  <sheetData/>
  <pageMargins left="0.7" right="0.7" top="0.75" bottom="0.75" header="0.3" footer="0.3"/>
  <pageSetup paperSize="9" scale="7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view="pageBreakPreview" topLeftCell="B1" zoomScale="120" zoomScaleNormal="100" zoomScaleSheetLayoutView="120" workbookViewId="0">
      <selection activeCell="M8" sqref="M8"/>
    </sheetView>
  </sheetViews>
  <sheetFormatPr defaultColWidth="9.140625" defaultRowHeight="12.75"/>
  <cols>
    <col min="1" max="1" width="0" style="102" hidden="1" customWidth="1"/>
    <col min="2" max="16384" width="9.140625" style="102"/>
  </cols>
  <sheetData>
    <row r="1" spans="2:18" ht="29.25" customHeight="1">
      <c r="B1" s="142" t="s">
        <v>126</v>
      </c>
      <c r="C1" s="142"/>
      <c r="D1" s="142"/>
      <c r="E1" s="142"/>
      <c r="F1" s="142"/>
      <c r="G1" s="142"/>
      <c r="H1" s="142"/>
      <c r="I1" s="142"/>
      <c r="J1" s="142"/>
      <c r="K1" s="142"/>
      <c r="L1" s="142"/>
      <c r="M1" s="142"/>
      <c r="N1" s="142"/>
      <c r="O1" s="142"/>
      <c r="P1" s="142"/>
      <c r="Q1" s="142"/>
      <c r="R1" s="142"/>
    </row>
    <row r="3" spans="2:18">
      <c r="B3" s="143" t="s">
        <v>127</v>
      </c>
      <c r="C3" s="143"/>
      <c r="D3" s="143"/>
      <c r="E3" s="143"/>
      <c r="F3" s="143"/>
      <c r="G3" s="143"/>
      <c r="H3" s="143"/>
      <c r="I3" s="143"/>
      <c r="J3" s="143"/>
      <c r="K3" s="143"/>
      <c r="L3" s="143"/>
      <c r="M3" s="143"/>
      <c r="N3" s="143"/>
      <c r="O3" s="143"/>
      <c r="P3" s="143"/>
      <c r="Q3" s="143"/>
      <c r="R3" s="143"/>
    </row>
    <row r="5" spans="2:18">
      <c r="B5" s="102" t="s">
        <v>128</v>
      </c>
    </row>
    <row r="7" spans="2:18">
      <c r="B7" s="102" t="s">
        <v>129</v>
      </c>
    </row>
    <row r="8" spans="2:18">
      <c r="B8" s="102" t="s">
        <v>130</v>
      </c>
    </row>
    <row r="9" spans="2:18">
      <c r="B9" s="102" t="s">
        <v>131</v>
      </c>
    </row>
    <row r="10" spans="2:18">
      <c r="B10" s="102" t="s">
        <v>132</v>
      </c>
    </row>
    <row r="12" spans="2:18">
      <c r="B12" s="102" t="s">
        <v>168</v>
      </c>
    </row>
    <row r="13" spans="2:18" ht="76.5" customHeight="1">
      <c r="B13" s="141" t="s">
        <v>167</v>
      </c>
      <c r="C13" s="141"/>
      <c r="D13" s="141"/>
      <c r="E13" s="141"/>
      <c r="F13" s="141"/>
      <c r="G13" s="141"/>
      <c r="H13" s="141"/>
    </row>
    <row r="15" spans="2:18">
      <c r="B15" s="103" t="s">
        <v>133</v>
      </c>
      <c r="C15" s="103" t="s">
        <v>182</v>
      </c>
      <c r="D15" s="103"/>
      <c r="E15" s="103"/>
      <c r="F15" s="103"/>
      <c r="G15" s="103"/>
      <c r="H15" s="103"/>
      <c r="I15" s="103"/>
      <c r="J15" s="103"/>
      <c r="K15" s="103"/>
      <c r="L15" s="103"/>
      <c r="M15" s="103"/>
      <c r="N15" s="103"/>
    </row>
    <row r="17" spans="2:18">
      <c r="B17" s="102" t="s">
        <v>169</v>
      </c>
    </row>
    <row r="19" spans="2:18" ht="38.25" customHeight="1">
      <c r="B19" s="141" t="s">
        <v>170</v>
      </c>
      <c r="C19" s="141"/>
      <c r="D19" s="141"/>
      <c r="E19" s="141"/>
      <c r="F19" s="141"/>
      <c r="G19" s="141"/>
      <c r="H19" s="141"/>
      <c r="I19" s="141"/>
      <c r="J19" s="141"/>
      <c r="K19" s="141"/>
      <c r="L19" s="141"/>
      <c r="M19" s="141"/>
      <c r="N19" s="141"/>
      <c r="O19" s="141"/>
      <c r="P19" s="141"/>
      <c r="Q19" s="141"/>
      <c r="R19" s="141"/>
    </row>
    <row r="21" spans="2:18">
      <c r="B21" s="102" t="s">
        <v>140</v>
      </c>
    </row>
    <row r="23" spans="2:18">
      <c r="B23" s="102" t="s">
        <v>171</v>
      </c>
    </row>
    <row r="25" spans="2:18" ht="14.25" customHeight="1">
      <c r="B25" s="141" t="s">
        <v>175</v>
      </c>
      <c r="C25" s="141"/>
      <c r="D25" s="141"/>
      <c r="E25" s="141"/>
      <c r="F25" s="141"/>
      <c r="G25" s="141"/>
      <c r="H25" s="141"/>
      <c r="I25" s="141"/>
      <c r="J25" s="141"/>
      <c r="K25" s="141"/>
      <c r="L25" s="141"/>
      <c r="M25" s="141"/>
      <c r="N25" s="141"/>
      <c r="O25" s="141"/>
      <c r="P25" s="141"/>
      <c r="Q25" s="141"/>
      <c r="R25" s="141"/>
    </row>
    <row r="27" spans="2:18">
      <c r="B27" s="102" t="s">
        <v>176</v>
      </c>
    </row>
    <row r="29" spans="2:18">
      <c r="B29" s="102" t="s">
        <v>134</v>
      </c>
    </row>
    <row r="31" spans="2:18">
      <c r="B31" s="102" t="s">
        <v>135</v>
      </c>
    </row>
    <row r="33" spans="2:18">
      <c r="B33" s="102" t="s">
        <v>136</v>
      </c>
    </row>
    <row r="35" spans="2:18">
      <c r="B35" s="102" t="s">
        <v>137</v>
      </c>
    </row>
    <row r="36" spans="2:18">
      <c r="B36" s="102" t="s">
        <v>138</v>
      </c>
    </row>
    <row r="37" spans="2:18">
      <c r="B37" s="102" t="s">
        <v>139</v>
      </c>
    </row>
    <row r="40" spans="2:18">
      <c r="B40" s="104" t="s">
        <v>172</v>
      </c>
    </row>
    <row r="41" spans="2:18" ht="30" customHeight="1">
      <c r="B41" s="141" t="s">
        <v>173</v>
      </c>
      <c r="C41" s="141"/>
      <c r="D41" s="141"/>
      <c r="E41" s="141"/>
      <c r="F41" s="141"/>
      <c r="G41" s="141"/>
      <c r="H41" s="141"/>
      <c r="I41" s="141"/>
      <c r="J41" s="141"/>
      <c r="K41" s="141"/>
      <c r="L41" s="141"/>
      <c r="M41" s="141"/>
      <c r="N41" s="141"/>
      <c r="O41" s="141"/>
      <c r="P41" s="141"/>
      <c r="Q41" s="141"/>
      <c r="R41" s="141"/>
    </row>
    <row r="43" spans="2:18" ht="24.75" customHeight="1">
      <c r="B43" s="141" t="s">
        <v>174</v>
      </c>
      <c r="C43" s="141"/>
      <c r="D43" s="141"/>
      <c r="E43" s="141"/>
      <c r="F43" s="141"/>
      <c r="G43" s="141"/>
      <c r="H43" s="141"/>
      <c r="I43" s="141"/>
      <c r="J43" s="141"/>
      <c r="K43" s="141"/>
      <c r="L43" s="141"/>
      <c r="M43" s="141"/>
      <c r="N43" s="141"/>
      <c r="O43" s="141"/>
      <c r="P43" s="141"/>
      <c r="Q43" s="141"/>
      <c r="R43" s="141"/>
    </row>
  </sheetData>
  <mergeCells count="7">
    <mergeCell ref="B41:R41"/>
    <mergeCell ref="B1:R1"/>
    <mergeCell ref="B13:H13"/>
    <mergeCell ref="B19:R19"/>
    <mergeCell ref="B43:R43"/>
    <mergeCell ref="B25:R25"/>
    <mergeCell ref="B3:R3"/>
  </mergeCells>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view="pageBreakPreview" topLeftCell="A124" zoomScale="90" zoomScaleNormal="100" zoomScaleSheetLayoutView="90" workbookViewId="0">
      <selection activeCell="F152" sqref="F152"/>
    </sheetView>
  </sheetViews>
  <sheetFormatPr defaultRowHeight="15"/>
  <cols>
    <col min="2" max="2" width="59.5703125" style="48" customWidth="1"/>
    <col min="3" max="3" width="11.85546875" customWidth="1"/>
    <col min="4" max="4" width="9.85546875" customWidth="1"/>
    <col min="5" max="5" width="10.7109375" customWidth="1"/>
    <col min="6" max="8" width="9.85546875" customWidth="1"/>
  </cols>
  <sheetData>
    <row r="1" spans="1:16" ht="21">
      <c r="A1" s="153" t="s">
        <v>177</v>
      </c>
      <c r="B1" s="153"/>
      <c r="C1" s="153"/>
      <c r="D1" s="153"/>
      <c r="E1" s="153"/>
      <c r="F1" s="153"/>
      <c r="G1" s="153"/>
      <c r="H1" s="153"/>
      <c r="I1" s="153"/>
      <c r="J1" s="153"/>
      <c r="K1" s="153"/>
      <c r="L1" s="153"/>
      <c r="M1" s="153"/>
      <c r="N1" s="153"/>
      <c r="O1" s="153"/>
      <c r="P1" s="153"/>
    </row>
    <row r="2" spans="1:16" ht="15.75" thickBot="1"/>
    <row r="3" spans="1:16" ht="19.5" thickBot="1">
      <c r="A3" s="144" t="s">
        <v>156</v>
      </c>
      <c r="B3" s="145"/>
    </row>
    <row r="4" spans="1:16" ht="15.75" thickBot="1">
      <c r="A4" s="82"/>
      <c r="B4" s="82"/>
    </row>
    <row r="5" spans="1:16">
      <c r="A5" s="84" t="s">
        <v>0</v>
      </c>
      <c r="B5" s="156" t="s">
        <v>155</v>
      </c>
      <c r="C5" s="157"/>
    </row>
    <row r="6" spans="1:16">
      <c r="A6" s="85" t="s">
        <v>149</v>
      </c>
      <c r="B6" s="83"/>
      <c r="C6" s="86" t="s">
        <v>150</v>
      </c>
    </row>
    <row r="7" spans="1:16" ht="15.75" thickBot="1">
      <c r="A7" s="87" t="s">
        <v>152</v>
      </c>
      <c r="B7" s="88"/>
      <c r="C7" s="89" t="s">
        <v>151</v>
      </c>
    </row>
    <row r="8" spans="1:16" ht="15.75" thickBot="1"/>
    <row r="9" spans="1:16" ht="19.5" thickBot="1">
      <c r="A9" s="144" t="s">
        <v>157</v>
      </c>
      <c r="B9" s="145"/>
    </row>
    <row r="11" spans="1:16" ht="45">
      <c r="A11" s="52" t="s">
        <v>0</v>
      </c>
      <c r="B11" s="52" t="s">
        <v>1</v>
      </c>
      <c r="C11" s="52" t="s">
        <v>2</v>
      </c>
      <c r="D11" s="52" t="s">
        <v>58</v>
      </c>
      <c r="E11" s="52" t="s">
        <v>179</v>
      </c>
      <c r="F11" s="52" t="s">
        <v>143</v>
      </c>
      <c r="G11" s="52" t="s">
        <v>164</v>
      </c>
      <c r="H11" s="52" t="s">
        <v>141</v>
      </c>
      <c r="I11" s="52" t="s">
        <v>142</v>
      </c>
      <c r="J11" s="52" t="s">
        <v>143</v>
      </c>
      <c r="K11" s="52" t="s">
        <v>144</v>
      </c>
      <c r="L11" s="52" t="s">
        <v>145</v>
      </c>
      <c r="M11" s="52" t="s">
        <v>148</v>
      </c>
      <c r="N11" s="52" t="s">
        <v>146</v>
      </c>
      <c r="O11" s="52" t="s">
        <v>147</v>
      </c>
      <c r="P11" s="52" t="s">
        <v>165</v>
      </c>
    </row>
    <row r="12" spans="1:16">
      <c r="A12" s="154" t="s">
        <v>3</v>
      </c>
      <c r="B12" s="154"/>
      <c r="C12" s="154"/>
      <c r="D12" s="154"/>
      <c r="E12" s="154"/>
      <c r="F12" s="154"/>
      <c r="G12" s="154"/>
      <c r="H12" s="154"/>
      <c r="I12" s="154"/>
      <c r="J12" s="154"/>
      <c r="K12" s="154"/>
      <c r="L12" s="154"/>
      <c r="M12" s="154"/>
      <c r="N12" s="154"/>
      <c r="O12" s="154"/>
      <c r="P12" s="53"/>
    </row>
    <row r="13" spans="1:16">
      <c r="A13" s="54" t="s">
        <v>4</v>
      </c>
      <c r="B13" s="54" t="s">
        <v>5</v>
      </c>
      <c r="C13" s="54"/>
      <c r="D13" s="54"/>
      <c r="E13" s="54"/>
      <c r="F13" s="54"/>
      <c r="G13" s="54"/>
      <c r="H13" s="54"/>
      <c r="I13" s="53"/>
      <c r="J13" s="53"/>
      <c r="K13" s="53"/>
      <c r="L13" s="53"/>
      <c r="M13" s="53"/>
      <c r="N13" s="53"/>
      <c r="O13" s="53"/>
      <c r="P13" s="53"/>
    </row>
    <row r="14" spans="1:16">
      <c r="A14" s="55">
        <v>1</v>
      </c>
      <c r="B14" s="56" t="s">
        <v>6</v>
      </c>
      <c r="C14" s="56" t="s">
        <v>59</v>
      </c>
      <c r="D14" s="57">
        <v>2</v>
      </c>
      <c r="E14" s="57"/>
      <c r="F14" s="57">
        <f>E14*18%</f>
        <v>0</v>
      </c>
      <c r="G14" s="57">
        <f>E14*2%</f>
        <v>0</v>
      </c>
      <c r="H14" s="57">
        <f>SUM(E14:G14)</f>
        <v>0</v>
      </c>
      <c r="I14" s="53">
        <f>E14*7%</f>
        <v>0</v>
      </c>
      <c r="J14" s="53">
        <f>18%*I14</f>
        <v>0</v>
      </c>
      <c r="K14" s="53">
        <f>I14+J14</f>
        <v>0</v>
      </c>
      <c r="L14" s="53">
        <f>K14+H14</f>
        <v>0</v>
      </c>
      <c r="M14" s="53">
        <f>L14*D14</f>
        <v>0</v>
      </c>
      <c r="N14" s="53">
        <f>M14*2%</f>
        <v>0</v>
      </c>
      <c r="O14" s="53">
        <f>M14*5%</f>
        <v>0</v>
      </c>
      <c r="P14" s="53">
        <f>M14+N14+O14</f>
        <v>0</v>
      </c>
    </row>
    <row r="15" spans="1:16">
      <c r="A15" s="55">
        <v>2</v>
      </c>
      <c r="B15" s="58" t="s">
        <v>7</v>
      </c>
      <c r="C15" s="56" t="s">
        <v>59</v>
      </c>
      <c r="D15" s="57">
        <v>1</v>
      </c>
      <c r="E15" s="57"/>
      <c r="F15" s="57">
        <f t="shared" ref="F15:F62" si="0">E15*18%</f>
        <v>0</v>
      </c>
      <c r="G15" s="57">
        <f t="shared" ref="G15:G62" si="1">E15*2%</f>
        <v>0</v>
      </c>
      <c r="H15" s="57">
        <f t="shared" ref="H15:H62" si="2">SUM(E15:G15)</f>
        <v>0</v>
      </c>
      <c r="I15" s="53">
        <f t="shared" ref="I15:I62" si="3">E15*7%</f>
        <v>0</v>
      </c>
      <c r="J15" s="53">
        <f t="shared" ref="J15:J62" si="4">18%*I15</f>
        <v>0</v>
      </c>
      <c r="K15" s="53">
        <f t="shared" ref="K15:K62" si="5">I15+J15</f>
        <v>0</v>
      </c>
      <c r="L15" s="53">
        <f t="shared" ref="L15:L62" si="6">K15+H15</f>
        <v>0</v>
      </c>
      <c r="M15" s="53">
        <f t="shared" ref="M15:M62" si="7">L15*D15</f>
        <v>0</v>
      </c>
      <c r="N15" s="53">
        <f t="shared" ref="N15:N62" si="8">M15*2%</f>
        <v>0</v>
      </c>
      <c r="O15" s="53">
        <f t="shared" ref="O15:O62" si="9">M15*5%</f>
        <v>0</v>
      </c>
      <c r="P15" s="53">
        <f t="shared" ref="P15:P62" si="10">M15+N15+O15</f>
        <v>0</v>
      </c>
    </row>
    <row r="16" spans="1:16">
      <c r="A16" s="55">
        <v>3</v>
      </c>
      <c r="B16" s="58" t="s">
        <v>8</v>
      </c>
      <c r="C16" s="56" t="s">
        <v>59</v>
      </c>
      <c r="D16" s="57">
        <v>1</v>
      </c>
      <c r="E16" s="57"/>
      <c r="F16" s="57">
        <f t="shared" si="0"/>
        <v>0</v>
      </c>
      <c r="G16" s="57">
        <f t="shared" si="1"/>
        <v>0</v>
      </c>
      <c r="H16" s="57">
        <f t="shared" si="2"/>
        <v>0</v>
      </c>
      <c r="I16" s="53">
        <f t="shared" si="3"/>
        <v>0</v>
      </c>
      <c r="J16" s="53">
        <f t="shared" si="4"/>
        <v>0</v>
      </c>
      <c r="K16" s="53">
        <f t="shared" si="5"/>
        <v>0</v>
      </c>
      <c r="L16" s="53">
        <f t="shared" si="6"/>
        <v>0</v>
      </c>
      <c r="M16" s="53">
        <f t="shared" si="7"/>
        <v>0</v>
      </c>
      <c r="N16" s="53">
        <f t="shared" si="8"/>
        <v>0</v>
      </c>
      <c r="O16" s="53">
        <f t="shared" si="9"/>
        <v>0</v>
      </c>
      <c r="P16" s="53">
        <f t="shared" si="10"/>
        <v>0</v>
      </c>
    </row>
    <row r="17" spans="1:16">
      <c r="A17" s="55">
        <v>4</v>
      </c>
      <c r="B17" s="58" t="s">
        <v>9</v>
      </c>
      <c r="C17" s="56" t="s">
        <v>59</v>
      </c>
      <c r="D17" s="57">
        <v>1</v>
      </c>
      <c r="E17" s="57"/>
      <c r="F17" s="57">
        <f t="shared" si="0"/>
        <v>0</v>
      </c>
      <c r="G17" s="57">
        <f t="shared" si="1"/>
        <v>0</v>
      </c>
      <c r="H17" s="57">
        <f t="shared" si="2"/>
        <v>0</v>
      </c>
      <c r="I17" s="53">
        <f t="shared" si="3"/>
        <v>0</v>
      </c>
      <c r="J17" s="53">
        <f t="shared" si="4"/>
        <v>0</v>
      </c>
      <c r="K17" s="53">
        <f t="shared" si="5"/>
        <v>0</v>
      </c>
      <c r="L17" s="53">
        <f t="shared" si="6"/>
        <v>0</v>
      </c>
      <c r="M17" s="53">
        <f t="shared" si="7"/>
        <v>0</v>
      </c>
      <c r="N17" s="53">
        <f t="shared" si="8"/>
        <v>0</v>
      </c>
      <c r="O17" s="53">
        <f t="shared" si="9"/>
        <v>0</v>
      </c>
      <c r="P17" s="53">
        <f t="shared" si="10"/>
        <v>0</v>
      </c>
    </row>
    <row r="18" spans="1:16" ht="30">
      <c r="A18" s="55">
        <v>5</v>
      </c>
      <c r="B18" s="58" t="s">
        <v>10</v>
      </c>
      <c r="C18" s="56" t="s">
        <v>59</v>
      </c>
      <c r="D18" s="57">
        <v>2</v>
      </c>
      <c r="E18" s="57"/>
      <c r="F18" s="57">
        <f t="shared" si="0"/>
        <v>0</v>
      </c>
      <c r="G18" s="57">
        <f t="shared" si="1"/>
        <v>0</v>
      </c>
      <c r="H18" s="57">
        <f t="shared" si="2"/>
        <v>0</v>
      </c>
      <c r="I18" s="53">
        <f t="shared" si="3"/>
        <v>0</v>
      </c>
      <c r="J18" s="53">
        <f t="shared" si="4"/>
        <v>0</v>
      </c>
      <c r="K18" s="53">
        <f t="shared" si="5"/>
        <v>0</v>
      </c>
      <c r="L18" s="53">
        <f t="shared" si="6"/>
        <v>0</v>
      </c>
      <c r="M18" s="53">
        <f t="shared" si="7"/>
        <v>0</v>
      </c>
      <c r="N18" s="53">
        <f t="shared" si="8"/>
        <v>0</v>
      </c>
      <c r="O18" s="53">
        <f t="shared" si="9"/>
        <v>0</v>
      </c>
      <c r="P18" s="53">
        <f t="shared" si="10"/>
        <v>0</v>
      </c>
    </row>
    <row r="19" spans="1:16">
      <c r="A19" s="66">
        <v>6</v>
      </c>
      <c r="B19" s="58" t="s">
        <v>11</v>
      </c>
      <c r="C19" s="56" t="s">
        <v>59</v>
      </c>
      <c r="D19" s="67">
        <v>8</v>
      </c>
      <c r="E19" s="57"/>
      <c r="F19" s="57">
        <f t="shared" si="0"/>
        <v>0</v>
      </c>
      <c r="G19" s="57">
        <f t="shared" si="1"/>
        <v>0</v>
      </c>
      <c r="H19" s="57">
        <f t="shared" si="2"/>
        <v>0</v>
      </c>
      <c r="I19" s="53">
        <f t="shared" si="3"/>
        <v>0</v>
      </c>
      <c r="J19" s="53">
        <f t="shared" si="4"/>
        <v>0</v>
      </c>
      <c r="K19" s="53">
        <f t="shared" si="5"/>
        <v>0</v>
      </c>
      <c r="L19" s="53">
        <f t="shared" si="6"/>
        <v>0</v>
      </c>
      <c r="M19" s="53">
        <f t="shared" si="7"/>
        <v>0</v>
      </c>
      <c r="N19" s="53">
        <f t="shared" si="8"/>
        <v>0</v>
      </c>
      <c r="O19" s="53">
        <f t="shared" si="9"/>
        <v>0</v>
      </c>
      <c r="P19" s="53">
        <f t="shared" si="10"/>
        <v>0</v>
      </c>
    </row>
    <row r="20" spans="1:16">
      <c r="A20" s="55">
        <v>7</v>
      </c>
      <c r="B20" s="58" t="s">
        <v>12</v>
      </c>
      <c r="C20" s="56" t="s">
        <v>59</v>
      </c>
      <c r="D20" s="67">
        <v>10</v>
      </c>
      <c r="E20" s="57"/>
      <c r="F20" s="57">
        <f t="shared" si="0"/>
        <v>0</v>
      </c>
      <c r="G20" s="57">
        <f t="shared" si="1"/>
        <v>0</v>
      </c>
      <c r="H20" s="57">
        <f t="shared" si="2"/>
        <v>0</v>
      </c>
      <c r="I20" s="53">
        <f t="shared" si="3"/>
        <v>0</v>
      </c>
      <c r="J20" s="53">
        <f t="shared" si="4"/>
        <v>0</v>
      </c>
      <c r="K20" s="53">
        <f t="shared" si="5"/>
        <v>0</v>
      </c>
      <c r="L20" s="53">
        <f t="shared" si="6"/>
        <v>0</v>
      </c>
      <c r="M20" s="53">
        <f t="shared" si="7"/>
        <v>0</v>
      </c>
      <c r="N20" s="53">
        <f t="shared" si="8"/>
        <v>0</v>
      </c>
      <c r="O20" s="53">
        <f t="shared" si="9"/>
        <v>0</v>
      </c>
      <c r="P20" s="53">
        <f t="shared" si="10"/>
        <v>0</v>
      </c>
    </row>
    <row r="21" spans="1:16">
      <c r="A21" s="147" t="s">
        <v>57</v>
      </c>
      <c r="B21" s="147"/>
      <c r="C21" s="59"/>
      <c r="D21" s="60"/>
      <c r="E21" s="57"/>
      <c r="F21" s="57">
        <f t="shared" si="0"/>
        <v>0</v>
      </c>
      <c r="G21" s="57">
        <f t="shared" si="1"/>
        <v>0</v>
      </c>
      <c r="H21" s="57">
        <f t="shared" si="2"/>
        <v>0</v>
      </c>
      <c r="I21" s="53">
        <f t="shared" si="3"/>
        <v>0</v>
      </c>
      <c r="J21" s="53">
        <f t="shared" si="4"/>
        <v>0</v>
      </c>
      <c r="K21" s="53">
        <f t="shared" si="5"/>
        <v>0</v>
      </c>
      <c r="L21" s="53">
        <f t="shared" si="6"/>
        <v>0</v>
      </c>
      <c r="M21" s="53">
        <f t="shared" si="7"/>
        <v>0</v>
      </c>
      <c r="N21" s="53">
        <f t="shared" si="8"/>
        <v>0</v>
      </c>
      <c r="O21" s="53">
        <f t="shared" si="9"/>
        <v>0</v>
      </c>
      <c r="P21" s="53">
        <f t="shared" si="10"/>
        <v>0</v>
      </c>
    </row>
    <row r="22" spans="1:16">
      <c r="A22" s="60" t="s">
        <v>13</v>
      </c>
      <c r="B22" s="61" t="s">
        <v>14</v>
      </c>
      <c r="C22" s="61"/>
      <c r="D22" s="60"/>
      <c r="E22" s="57"/>
      <c r="F22" s="57">
        <f t="shared" si="0"/>
        <v>0</v>
      </c>
      <c r="G22" s="57">
        <f t="shared" si="1"/>
        <v>0</v>
      </c>
      <c r="H22" s="57">
        <f t="shared" si="2"/>
        <v>0</v>
      </c>
      <c r="I22" s="53">
        <f t="shared" si="3"/>
        <v>0</v>
      </c>
      <c r="J22" s="53">
        <f t="shared" si="4"/>
        <v>0</v>
      </c>
      <c r="K22" s="53">
        <f t="shared" si="5"/>
        <v>0</v>
      </c>
      <c r="L22" s="53">
        <f t="shared" si="6"/>
        <v>0</v>
      </c>
      <c r="M22" s="53">
        <f t="shared" si="7"/>
        <v>0</v>
      </c>
      <c r="N22" s="53">
        <f t="shared" si="8"/>
        <v>0</v>
      </c>
      <c r="O22" s="53">
        <f t="shared" si="9"/>
        <v>0</v>
      </c>
      <c r="P22" s="53">
        <f t="shared" si="10"/>
        <v>0</v>
      </c>
    </row>
    <row r="23" spans="1:16" ht="30">
      <c r="A23" s="66">
        <v>1</v>
      </c>
      <c r="B23" s="56" t="s">
        <v>15</v>
      </c>
      <c r="C23" s="56" t="s">
        <v>59</v>
      </c>
      <c r="D23" s="57">
        <v>6</v>
      </c>
      <c r="E23" s="57"/>
      <c r="F23" s="57">
        <f t="shared" si="0"/>
        <v>0</v>
      </c>
      <c r="G23" s="57">
        <f t="shared" si="1"/>
        <v>0</v>
      </c>
      <c r="H23" s="57">
        <f t="shared" si="2"/>
        <v>0</v>
      </c>
      <c r="I23" s="53">
        <f t="shared" si="3"/>
        <v>0</v>
      </c>
      <c r="J23" s="53">
        <f t="shared" si="4"/>
        <v>0</v>
      </c>
      <c r="K23" s="53">
        <f t="shared" si="5"/>
        <v>0</v>
      </c>
      <c r="L23" s="53">
        <f t="shared" si="6"/>
        <v>0</v>
      </c>
      <c r="M23" s="53">
        <f t="shared" si="7"/>
        <v>0</v>
      </c>
      <c r="N23" s="53">
        <f t="shared" si="8"/>
        <v>0</v>
      </c>
      <c r="O23" s="53">
        <f t="shared" si="9"/>
        <v>0</v>
      </c>
      <c r="P23" s="53">
        <f t="shared" si="10"/>
        <v>0</v>
      </c>
    </row>
    <row r="24" spans="1:16">
      <c r="A24" s="62">
        <v>2</v>
      </c>
      <c r="B24" s="58" t="s">
        <v>16</v>
      </c>
      <c r="C24" s="56" t="s">
        <v>59</v>
      </c>
      <c r="D24" s="57">
        <v>8</v>
      </c>
      <c r="E24" s="57"/>
      <c r="F24" s="57">
        <f t="shared" si="0"/>
        <v>0</v>
      </c>
      <c r="G24" s="57">
        <f t="shared" si="1"/>
        <v>0</v>
      </c>
      <c r="H24" s="57">
        <f t="shared" si="2"/>
        <v>0</v>
      </c>
      <c r="I24" s="53">
        <f t="shared" si="3"/>
        <v>0</v>
      </c>
      <c r="J24" s="53">
        <f t="shared" si="4"/>
        <v>0</v>
      </c>
      <c r="K24" s="53">
        <f t="shared" si="5"/>
        <v>0</v>
      </c>
      <c r="L24" s="53">
        <f t="shared" si="6"/>
        <v>0</v>
      </c>
      <c r="M24" s="53">
        <f t="shared" si="7"/>
        <v>0</v>
      </c>
      <c r="N24" s="53">
        <f t="shared" si="8"/>
        <v>0</v>
      </c>
      <c r="O24" s="53">
        <f t="shared" si="9"/>
        <v>0</v>
      </c>
      <c r="P24" s="53">
        <f t="shared" si="10"/>
        <v>0</v>
      </c>
    </row>
    <row r="25" spans="1:16" ht="45">
      <c r="A25" s="66">
        <v>3</v>
      </c>
      <c r="B25" s="58" t="s">
        <v>17</v>
      </c>
      <c r="C25" s="56" t="s">
        <v>59</v>
      </c>
      <c r="D25" s="57">
        <v>10</v>
      </c>
      <c r="E25" s="57"/>
      <c r="F25" s="57">
        <f t="shared" si="0"/>
        <v>0</v>
      </c>
      <c r="G25" s="57">
        <f t="shared" si="1"/>
        <v>0</v>
      </c>
      <c r="H25" s="57">
        <f t="shared" si="2"/>
        <v>0</v>
      </c>
      <c r="I25" s="53">
        <f t="shared" si="3"/>
        <v>0</v>
      </c>
      <c r="J25" s="53">
        <f t="shared" si="4"/>
        <v>0</v>
      </c>
      <c r="K25" s="53">
        <f t="shared" si="5"/>
        <v>0</v>
      </c>
      <c r="L25" s="53">
        <f t="shared" si="6"/>
        <v>0</v>
      </c>
      <c r="M25" s="53">
        <f t="shared" si="7"/>
        <v>0</v>
      </c>
      <c r="N25" s="53">
        <f t="shared" si="8"/>
        <v>0</v>
      </c>
      <c r="O25" s="53">
        <f t="shared" si="9"/>
        <v>0</v>
      </c>
      <c r="P25" s="53">
        <f t="shared" si="10"/>
        <v>0</v>
      </c>
    </row>
    <row r="26" spans="1:16">
      <c r="A26" s="62">
        <v>4</v>
      </c>
      <c r="B26" s="58" t="s">
        <v>18</v>
      </c>
      <c r="C26" s="56" t="s">
        <v>59</v>
      </c>
      <c r="D26" s="57">
        <v>2</v>
      </c>
      <c r="E26" s="57"/>
      <c r="F26" s="57">
        <f t="shared" si="0"/>
        <v>0</v>
      </c>
      <c r="G26" s="57">
        <f t="shared" si="1"/>
        <v>0</v>
      </c>
      <c r="H26" s="57">
        <f t="shared" si="2"/>
        <v>0</v>
      </c>
      <c r="I26" s="53">
        <f t="shared" si="3"/>
        <v>0</v>
      </c>
      <c r="J26" s="53">
        <f t="shared" si="4"/>
        <v>0</v>
      </c>
      <c r="K26" s="53">
        <f t="shared" si="5"/>
        <v>0</v>
      </c>
      <c r="L26" s="53">
        <f t="shared" si="6"/>
        <v>0</v>
      </c>
      <c r="M26" s="53">
        <f t="shared" si="7"/>
        <v>0</v>
      </c>
      <c r="N26" s="53">
        <f t="shared" si="8"/>
        <v>0</v>
      </c>
      <c r="O26" s="53">
        <f t="shared" si="9"/>
        <v>0</v>
      </c>
      <c r="P26" s="53">
        <f t="shared" si="10"/>
        <v>0</v>
      </c>
    </row>
    <row r="27" spans="1:16">
      <c r="A27" s="66">
        <v>5</v>
      </c>
      <c r="B27" s="58" t="s">
        <v>19</v>
      </c>
      <c r="C27" s="56" t="s">
        <v>59</v>
      </c>
      <c r="D27" s="57">
        <v>2</v>
      </c>
      <c r="E27" s="57"/>
      <c r="F27" s="57">
        <f t="shared" si="0"/>
        <v>0</v>
      </c>
      <c r="G27" s="57">
        <f t="shared" si="1"/>
        <v>0</v>
      </c>
      <c r="H27" s="57">
        <f t="shared" si="2"/>
        <v>0</v>
      </c>
      <c r="I27" s="53">
        <f t="shared" si="3"/>
        <v>0</v>
      </c>
      <c r="J27" s="53">
        <f t="shared" si="4"/>
        <v>0</v>
      </c>
      <c r="K27" s="53">
        <f t="shared" si="5"/>
        <v>0</v>
      </c>
      <c r="L27" s="53">
        <f t="shared" si="6"/>
        <v>0</v>
      </c>
      <c r="M27" s="53">
        <f t="shared" si="7"/>
        <v>0</v>
      </c>
      <c r="N27" s="53">
        <f t="shared" si="8"/>
        <v>0</v>
      </c>
      <c r="O27" s="53">
        <f t="shared" si="9"/>
        <v>0</v>
      </c>
      <c r="P27" s="53">
        <f t="shared" si="10"/>
        <v>0</v>
      </c>
    </row>
    <row r="28" spans="1:16">
      <c r="A28" s="62">
        <v>6</v>
      </c>
      <c r="B28" s="58" t="s">
        <v>20</v>
      </c>
      <c r="C28" s="56" t="s">
        <v>59</v>
      </c>
      <c r="D28" s="57">
        <v>2</v>
      </c>
      <c r="E28" s="57"/>
      <c r="F28" s="57">
        <f t="shared" si="0"/>
        <v>0</v>
      </c>
      <c r="G28" s="57">
        <f t="shared" si="1"/>
        <v>0</v>
      </c>
      <c r="H28" s="57">
        <f t="shared" si="2"/>
        <v>0</v>
      </c>
      <c r="I28" s="53">
        <f t="shared" si="3"/>
        <v>0</v>
      </c>
      <c r="J28" s="53">
        <f t="shared" si="4"/>
        <v>0</v>
      </c>
      <c r="K28" s="53">
        <f t="shared" si="5"/>
        <v>0</v>
      </c>
      <c r="L28" s="53">
        <f t="shared" si="6"/>
        <v>0</v>
      </c>
      <c r="M28" s="53">
        <f t="shared" si="7"/>
        <v>0</v>
      </c>
      <c r="N28" s="53">
        <f t="shared" si="8"/>
        <v>0</v>
      </c>
      <c r="O28" s="53">
        <f t="shared" si="9"/>
        <v>0</v>
      </c>
      <c r="P28" s="53">
        <f t="shared" si="10"/>
        <v>0</v>
      </c>
    </row>
    <row r="29" spans="1:16">
      <c r="A29" s="66">
        <v>7</v>
      </c>
      <c r="B29" s="58" t="s">
        <v>21</v>
      </c>
      <c r="C29" s="56" t="s">
        <v>59</v>
      </c>
      <c r="D29" s="57">
        <v>4</v>
      </c>
      <c r="E29" s="57"/>
      <c r="F29" s="57">
        <f t="shared" si="0"/>
        <v>0</v>
      </c>
      <c r="G29" s="57">
        <f t="shared" si="1"/>
        <v>0</v>
      </c>
      <c r="H29" s="57">
        <f t="shared" si="2"/>
        <v>0</v>
      </c>
      <c r="I29" s="53">
        <f t="shared" si="3"/>
        <v>0</v>
      </c>
      <c r="J29" s="53">
        <f t="shared" si="4"/>
        <v>0</v>
      </c>
      <c r="K29" s="53">
        <f t="shared" si="5"/>
        <v>0</v>
      </c>
      <c r="L29" s="53">
        <f t="shared" si="6"/>
        <v>0</v>
      </c>
      <c r="M29" s="53">
        <f t="shared" si="7"/>
        <v>0</v>
      </c>
      <c r="N29" s="53">
        <f t="shared" si="8"/>
        <v>0</v>
      </c>
      <c r="O29" s="53">
        <f t="shared" si="9"/>
        <v>0</v>
      </c>
      <c r="P29" s="53">
        <f t="shared" si="10"/>
        <v>0</v>
      </c>
    </row>
    <row r="30" spans="1:16">
      <c r="A30" s="62">
        <v>8</v>
      </c>
      <c r="B30" s="58" t="s">
        <v>22</v>
      </c>
      <c r="C30" s="56" t="s">
        <v>59</v>
      </c>
      <c r="D30" s="57">
        <v>2</v>
      </c>
      <c r="E30" s="57"/>
      <c r="F30" s="57">
        <f t="shared" si="0"/>
        <v>0</v>
      </c>
      <c r="G30" s="57">
        <f t="shared" si="1"/>
        <v>0</v>
      </c>
      <c r="H30" s="57">
        <f t="shared" si="2"/>
        <v>0</v>
      </c>
      <c r="I30" s="53">
        <f t="shared" si="3"/>
        <v>0</v>
      </c>
      <c r="J30" s="53">
        <f t="shared" si="4"/>
        <v>0</v>
      </c>
      <c r="K30" s="53">
        <f t="shared" si="5"/>
        <v>0</v>
      </c>
      <c r="L30" s="53">
        <f t="shared" si="6"/>
        <v>0</v>
      </c>
      <c r="M30" s="53">
        <f t="shared" si="7"/>
        <v>0</v>
      </c>
      <c r="N30" s="53">
        <f t="shared" si="8"/>
        <v>0</v>
      </c>
      <c r="O30" s="53">
        <f t="shared" si="9"/>
        <v>0</v>
      </c>
      <c r="P30" s="53">
        <f t="shared" si="10"/>
        <v>0</v>
      </c>
    </row>
    <row r="31" spans="1:16">
      <c r="A31" s="66">
        <v>9</v>
      </c>
      <c r="B31" s="58" t="s">
        <v>23</v>
      </c>
      <c r="C31" s="56" t="s">
        <v>59</v>
      </c>
      <c r="D31" s="57">
        <v>4</v>
      </c>
      <c r="E31" s="57"/>
      <c r="F31" s="57">
        <f t="shared" si="0"/>
        <v>0</v>
      </c>
      <c r="G31" s="57">
        <f t="shared" si="1"/>
        <v>0</v>
      </c>
      <c r="H31" s="57">
        <f t="shared" si="2"/>
        <v>0</v>
      </c>
      <c r="I31" s="53">
        <f t="shared" si="3"/>
        <v>0</v>
      </c>
      <c r="J31" s="53">
        <f t="shared" si="4"/>
        <v>0</v>
      </c>
      <c r="K31" s="53">
        <f t="shared" si="5"/>
        <v>0</v>
      </c>
      <c r="L31" s="53">
        <f t="shared" si="6"/>
        <v>0</v>
      </c>
      <c r="M31" s="53">
        <f t="shared" si="7"/>
        <v>0</v>
      </c>
      <c r="N31" s="53">
        <f t="shared" si="8"/>
        <v>0</v>
      </c>
      <c r="O31" s="53">
        <f t="shared" si="9"/>
        <v>0</v>
      </c>
      <c r="P31" s="53">
        <f t="shared" si="10"/>
        <v>0</v>
      </c>
    </row>
    <row r="32" spans="1:16">
      <c r="A32" s="62">
        <v>10</v>
      </c>
      <c r="B32" s="58" t="s">
        <v>24</v>
      </c>
      <c r="C32" s="56" t="s">
        <v>59</v>
      </c>
      <c r="D32" s="57">
        <v>2</v>
      </c>
      <c r="E32" s="57"/>
      <c r="F32" s="57">
        <f t="shared" si="0"/>
        <v>0</v>
      </c>
      <c r="G32" s="57">
        <f t="shared" si="1"/>
        <v>0</v>
      </c>
      <c r="H32" s="57">
        <f t="shared" si="2"/>
        <v>0</v>
      </c>
      <c r="I32" s="53">
        <f t="shared" si="3"/>
        <v>0</v>
      </c>
      <c r="J32" s="53">
        <f t="shared" si="4"/>
        <v>0</v>
      </c>
      <c r="K32" s="53">
        <f t="shared" si="5"/>
        <v>0</v>
      </c>
      <c r="L32" s="53">
        <f t="shared" si="6"/>
        <v>0</v>
      </c>
      <c r="M32" s="53">
        <f t="shared" si="7"/>
        <v>0</v>
      </c>
      <c r="N32" s="53">
        <f t="shared" si="8"/>
        <v>0</v>
      </c>
      <c r="O32" s="53">
        <f t="shared" si="9"/>
        <v>0</v>
      </c>
      <c r="P32" s="53">
        <f t="shared" si="10"/>
        <v>0</v>
      </c>
    </row>
    <row r="33" spans="1:16">
      <c r="A33" s="66">
        <v>11</v>
      </c>
      <c r="B33" s="58" t="s">
        <v>25</v>
      </c>
      <c r="C33" s="56" t="s">
        <v>59</v>
      </c>
      <c r="D33" s="57">
        <v>2</v>
      </c>
      <c r="E33" s="57"/>
      <c r="F33" s="57">
        <f t="shared" si="0"/>
        <v>0</v>
      </c>
      <c r="G33" s="57">
        <f t="shared" si="1"/>
        <v>0</v>
      </c>
      <c r="H33" s="57">
        <f t="shared" si="2"/>
        <v>0</v>
      </c>
      <c r="I33" s="53">
        <f t="shared" si="3"/>
        <v>0</v>
      </c>
      <c r="J33" s="53">
        <f t="shared" si="4"/>
        <v>0</v>
      </c>
      <c r="K33" s="53">
        <f t="shared" si="5"/>
        <v>0</v>
      </c>
      <c r="L33" s="53">
        <f t="shared" si="6"/>
        <v>0</v>
      </c>
      <c r="M33" s="53">
        <f t="shared" si="7"/>
        <v>0</v>
      </c>
      <c r="N33" s="53">
        <f t="shared" si="8"/>
        <v>0</v>
      </c>
      <c r="O33" s="53">
        <f t="shared" si="9"/>
        <v>0</v>
      </c>
      <c r="P33" s="53">
        <f t="shared" si="10"/>
        <v>0</v>
      </c>
    </row>
    <row r="34" spans="1:16">
      <c r="A34" s="62">
        <v>12</v>
      </c>
      <c r="B34" s="58" t="s">
        <v>26</v>
      </c>
      <c r="C34" s="56" t="s">
        <v>59</v>
      </c>
      <c r="D34" s="57">
        <v>2</v>
      </c>
      <c r="E34" s="57"/>
      <c r="F34" s="57">
        <f t="shared" si="0"/>
        <v>0</v>
      </c>
      <c r="G34" s="57">
        <f t="shared" si="1"/>
        <v>0</v>
      </c>
      <c r="H34" s="57">
        <f t="shared" si="2"/>
        <v>0</v>
      </c>
      <c r="I34" s="53">
        <f t="shared" si="3"/>
        <v>0</v>
      </c>
      <c r="J34" s="53">
        <f t="shared" si="4"/>
        <v>0</v>
      </c>
      <c r="K34" s="53">
        <f t="shared" si="5"/>
        <v>0</v>
      </c>
      <c r="L34" s="53">
        <f t="shared" si="6"/>
        <v>0</v>
      </c>
      <c r="M34" s="53">
        <f t="shared" si="7"/>
        <v>0</v>
      </c>
      <c r="N34" s="53">
        <f t="shared" si="8"/>
        <v>0</v>
      </c>
      <c r="O34" s="53">
        <f t="shared" si="9"/>
        <v>0</v>
      </c>
      <c r="P34" s="53">
        <f t="shared" si="10"/>
        <v>0</v>
      </c>
    </row>
    <row r="35" spans="1:16">
      <c r="A35" s="66">
        <v>13</v>
      </c>
      <c r="B35" s="58" t="s">
        <v>27</v>
      </c>
      <c r="C35" s="56" t="s">
        <v>59</v>
      </c>
      <c r="D35" s="57">
        <v>4</v>
      </c>
      <c r="E35" s="57"/>
      <c r="F35" s="57">
        <f t="shared" si="0"/>
        <v>0</v>
      </c>
      <c r="G35" s="57">
        <f t="shared" si="1"/>
        <v>0</v>
      </c>
      <c r="H35" s="57">
        <f t="shared" si="2"/>
        <v>0</v>
      </c>
      <c r="I35" s="53">
        <f t="shared" si="3"/>
        <v>0</v>
      </c>
      <c r="J35" s="53">
        <f t="shared" si="4"/>
        <v>0</v>
      </c>
      <c r="K35" s="53">
        <f t="shared" si="5"/>
        <v>0</v>
      </c>
      <c r="L35" s="53">
        <f t="shared" si="6"/>
        <v>0</v>
      </c>
      <c r="M35" s="53">
        <f t="shared" si="7"/>
        <v>0</v>
      </c>
      <c r="N35" s="53">
        <f t="shared" si="8"/>
        <v>0</v>
      </c>
      <c r="O35" s="53">
        <f t="shared" si="9"/>
        <v>0</v>
      </c>
      <c r="P35" s="53">
        <f t="shared" si="10"/>
        <v>0</v>
      </c>
    </row>
    <row r="36" spans="1:16">
      <c r="A36" s="62">
        <v>14</v>
      </c>
      <c r="B36" s="58" t="s">
        <v>28</v>
      </c>
      <c r="C36" s="56" t="s">
        <v>59</v>
      </c>
      <c r="D36" s="57">
        <v>4</v>
      </c>
      <c r="E36" s="57"/>
      <c r="F36" s="57">
        <f t="shared" si="0"/>
        <v>0</v>
      </c>
      <c r="G36" s="57">
        <f t="shared" si="1"/>
        <v>0</v>
      </c>
      <c r="H36" s="57">
        <f t="shared" si="2"/>
        <v>0</v>
      </c>
      <c r="I36" s="53">
        <f t="shared" si="3"/>
        <v>0</v>
      </c>
      <c r="J36" s="53">
        <f t="shared" si="4"/>
        <v>0</v>
      </c>
      <c r="K36" s="53">
        <f t="shared" si="5"/>
        <v>0</v>
      </c>
      <c r="L36" s="53">
        <f t="shared" si="6"/>
        <v>0</v>
      </c>
      <c r="M36" s="53">
        <f t="shared" si="7"/>
        <v>0</v>
      </c>
      <c r="N36" s="53">
        <f t="shared" si="8"/>
        <v>0</v>
      </c>
      <c r="O36" s="53">
        <f t="shared" si="9"/>
        <v>0</v>
      </c>
      <c r="P36" s="53">
        <f t="shared" si="10"/>
        <v>0</v>
      </c>
    </row>
    <row r="37" spans="1:16" ht="30">
      <c r="A37" s="66">
        <v>15</v>
      </c>
      <c r="B37" s="58" t="s">
        <v>29</v>
      </c>
      <c r="C37" s="63"/>
      <c r="D37" s="57"/>
      <c r="E37" s="57"/>
      <c r="F37" s="57">
        <f t="shared" si="0"/>
        <v>0</v>
      </c>
      <c r="G37" s="57">
        <f t="shared" si="1"/>
        <v>0</v>
      </c>
      <c r="H37" s="57">
        <f t="shared" si="2"/>
        <v>0</v>
      </c>
      <c r="I37" s="53">
        <f t="shared" si="3"/>
        <v>0</v>
      </c>
      <c r="J37" s="53">
        <f t="shared" si="4"/>
        <v>0</v>
      </c>
      <c r="K37" s="53">
        <f t="shared" si="5"/>
        <v>0</v>
      </c>
      <c r="L37" s="53">
        <f t="shared" si="6"/>
        <v>0</v>
      </c>
      <c r="M37" s="53">
        <f t="shared" si="7"/>
        <v>0</v>
      </c>
      <c r="N37" s="53">
        <f t="shared" si="8"/>
        <v>0</v>
      </c>
      <c r="O37" s="53">
        <f t="shared" si="9"/>
        <v>0</v>
      </c>
      <c r="P37" s="53">
        <f t="shared" si="10"/>
        <v>0</v>
      </c>
    </row>
    <row r="38" spans="1:16">
      <c r="A38" s="60" t="s">
        <v>30</v>
      </c>
      <c r="B38" s="61" t="s">
        <v>31</v>
      </c>
      <c r="C38" s="61"/>
      <c r="D38" s="60"/>
      <c r="E38" s="57"/>
      <c r="F38" s="57">
        <f t="shared" si="0"/>
        <v>0</v>
      </c>
      <c r="G38" s="57">
        <f t="shared" si="1"/>
        <v>0</v>
      </c>
      <c r="H38" s="57">
        <f t="shared" si="2"/>
        <v>0</v>
      </c>
      <c r="I38" s="53">
        <f t="shared" si="3"/>
        <v>0</v>
      </c>
      <c r="J38" s="53">
        <f t="shared" si="4"/>
        <v>0</v>
      </c>
      <c r="K38" s="53">
        <f t="shared" si="5"/>
        <v>0</v>
      </c>
      <c r="L38" s="53">
        <f t="shared" si="6"/>
        <v>0</v>
      </c>
      <c r="M38" s="53">
        <f t="shared" si="7"/>
        <v>0</v>
      </c>
      <c r="N38" s="53">
        <f t="shared" si="8"/>
        <v>0</v>
      </c>
      <c r="O38" s="53">
        <f t="shared" si="9"/>
        <v>0</v>
      </c>
      <c r="P38" s="53">
        <f t="shared" si="10"/>
        <v>0</v>
      </c>
    </row>
    <row r="39" spans="1:16">
      <c r="A39" s="66">
        <v>1</v>
      </c>
      <c r="B39" s="58" t="s">
        <v>32</v>
      </c>
      <c r="C39" s="56" t="s">
        <v>59</v>
      </c>
      <c r="D39" s="57">
        <v>77822</v>
      </c>
      <c r="E39" s="57"/>
      <c r="F39" s="57">
        <f t="shared" si="0"/>
        <v>0</v>
      </c>
      <c r="G39" s="57">
        <f t="shared" si="1"/>
        <v>0</v>
      </c>
      <c r="H39" s="57">
        <f t="shared" si="2"/>
        <v>0</v>
      </c>
      <c r="I39" s="53">
        <f t="shared" si="3"/>
        <v>0</v>
      </c>
      <c r="J39" s="53">
        <f t="shared" si="4"/>
        <v>0</v>
      </c>
      <c r="K39" s="53">
        <f t="shared" si="5"/>
        <v>0</v>
      </c>
      <c r="L39" s="53">
        <f t="shared" si="6"/>
        <v>0</v>
      </c>
      <c r="M39" s="53">
        <f t="shared" si="7"/>
        <v>0</v>
      </c>
      <c r="N39" s="53">
        <f t="shared" si="8"/>
        <v>0</v>
      </c>
      <c r="O39" s="53">
        <f t="shared" si="9"/>
        <v>0</v>
      </c>
      <c r="P39" s="53">
        <f t="shared" si="10"/>
        <v>0</v>
      </c>
    </row>
    <row r="40" spans="1:16">
      <c r="A40" s="62">
        <v>2</v>
      </c>
      <c r="B40" s="58" t="s">
        <v>33</v>
      </c>
      <c r="C40" s="56" t="s">
        <v>59</v>
      </c>
      <c r="D40" s="57">
        <v>3624</v>
      </c>
      <c r="E40" s="57"/>
      <c r="F40" s="57">
        <f t="shared" si="0"/>
        <v>0</v>
      </c>
      <c r="G40" s="57">
        <f t="shared" si="1"/>
        <v>0</v>
      </c>
      <c r="H40" s="57">
        <f t="shared" si="2"/>
        <v>0</v>
      </c>
      <c r="I40" s="53">
        <f t="shared" si="3"/>
        <v>0</v>
      </c>
      <c r="J40" s="53">
        <f t="shared" si="4"/>
        <v>0</v>
      </c>
      <c r="K40" s="53">
        <f t="shared" si="5"/>
        <v>0</v>
      </c>
      <c r="L40" s="53">
        <f t="shared" si="6"/>
        <v>0</v>
      </c>
      <c r="M40" s="53">
        <f t="shared" si="7"/>
        <v>0</v>
      </c>
      <c r="N40" s="53">
        <f t="shared" si="8"/>
        <v>0</v>
      </c>
      <c r="O40" s="53">
        <f t="shared" si="9"/>
        <v>0</v>
      </c>
      <c r="P40" s="53">
        <f t="shared" si="10"/>
        <v>0</v>
      </c>
    </row>
    <row r="41" spans="1:16">
      <c r="A41" s="66">
        <v>3</v>
      </c>
      <c r="B41" s="58" t="s">
        <v>34</v>
      </c>
      <c r="C41" s="56" t="s">
        <v>59</v>
      </c>
      <c r="D41" s="57">
        <v>76</v>
      </c>
      <c r="E41" s="57"/>
      <c r="F41" s="57">
        <f t="shared" si="0"/>
        <v>0</v>
      </c>
      <c r="G41" s="57">
        <f t="shared" si="1"/>
        <v>0</v>
      </c>
      <c r="H41" s="57">
        <f t="shared" si="2"/>
        <v>0</v>
      </c>
      <c r="I41" s="53">
        <f t="shared" si="3"/>
        <v>0</v>
      </c>
      <c r="J41" s="53">
        <f t="shared" si="4"/>
        <v>0</v>
      </c>
      <c r="K41" s="53">
        <f t="shared" si="5"/>
        <v>0</v>
      </c>
      <c r="L41" s="53">
        <f t="shared" si="6"/>
        <v>0</v>
      </c>
      <c r="M41" s="53">
        <f t="shared" si="7"/>
        <v>0</v>
      </c>
      <c r="N41" s="53">
        <f t="shared" si="8"/>
        <v>0</v>
      </c>
      <c r="O41" s="53">
        <f t="shared" si="9"/>
        <v>0</v>
      </c>
      <c r="P41" s="53">
        <f t="shared" si="10"/>
        <v>0</v>
      </c>
    </row>
    <row r="42" spans="1:16">
      <c r="A42" s="62">
        <v>4</v>
      </c>
      <c r="B42" s="58" t="s">
        <v>35</v>
      </c>
      <c r="C42" s="56" t="s">
        <v>59</v>
      </c>
      <c r="D42" s="57">
        <v>63</v>
      </c>
      <c r="E42" s="57"/>
      <c r="F42" s="57">
        <f t="shared" si="0"/>
        <v>0</v>
      </c>
      <c r="G42" s="57">
        <f t="shared" si="1"/>
        <v>0</v>
      </c>
      <c r="H42" s="57">
        <f t="shared" si="2"/>
        <v>0</v>
      </c>
      <c r="I42" s="53">
        <f t="shared" si="3"/>
        <v>0</v>
      </c>
      <c r="J42" s="53">
        <f t="shared" si="4"/>
        <v>0</v>
      </c>
      <c r="K42" s="53">
        <f t="shared" si="5"/>
        <v>0</v>
      </c>
      <c r="L42" s="53">
        <f t="shared" si="6"/>
        <v>0</v>
      </c>
      <c r="M42" s="53">
        <f t="shared" si="7"/>
        <v>0</v>
      </c>
      <c r="N42" s="53">
        <f t="shared" si="8"/>
        <v>0</v>
      </c>
      <c r="O42" s="53">
        <f t="shared" si="9"/>
        <v>0</v>
      </c>
      <c r="P42" s="53">
        <f t="shared" si="10"/>
        <v>0</v>
      </c>
    </row>
    <row r="43" spans="1:16">
      <c r="A43" s="66">
        <v>5</v>
      </c>
      <c r="B43" s="58" t="s">
        <v>36</v>
      </c>
      <c r="C43" s="56" t="s">
        <v>59</v>
      </c>
      <c r="D43" s="57">
        <v>1180</v>
      </c>
      <c r="E43" s="57"/>
      <c r="F43" s="57">
        <f t="shared" si="0"/>
        <v>0</v>
      </c>
      <c r="G43" s="57">
        <f t="shared" si="1"/>
        <v>0</v>
      </c>
      <c r="H43" s="57">
        <f t="shared" si="2"/>
        <v>0</v>
      </c>
      <c r="I43" s="53">
        <f t="shared" si="3"/>
        <v>0</v>
      </c>
      <c r="J43" s="53">
        <f t="shared" si="4"/>
        <v>0</v>
      </c>
      <c r="K43" s="53">
        <f t="shared" si="5"/>
        <v>0</v>
      </c>
      <c r="L43" s="53">
        <f t="shared" si="6"/>
        <v>0</v>
      </c>
      <c r="M43" s="53">
        <f t="shared" si="7"/>
        <v>0</v>
      </c>
      <c r="N43" s="53">
        <f t="shared" si="8"/>
        <v>0</v>
      </c>
      <c r="O43" s="53">
        <f t="shared" si="9"/>
        <v>0</v>
      </c>
      <c r="P43" s="53">
        <f t="shared" si="10"/>
        <v>0</v>
      </c>
    </row>
    <row r="44" spans="1:16">
      <c r="A44" s="62">
        <v>6</v>
      </c>
      <c r="B44" s="58" t="s">
        <v>37</v>
      </c>
      <c r="C44" s="56" t="s">
        <v>59</v>
      </c>
      <c r="D44" s="57">
        <v>1180</v>
      </c>
      <c r="E44" s="57"/>
      <c r="F44" s="57">
        <f t="shared" si="0"/>
        <v>0</v>
      </c>
      <c r="G44" s="57">
        <f t="shared" si="1"/>
        <v>0</v>
      </c>
      <c r="H44" s="57">
        <f t="shared" si="2"/>
        <v>0</v>
      </c>
      <c r="I44" s="53">
        <f t="shared" si="3"/>
        <v>0</v>
      </c>
      <c r="J44" s="53">
        <f t="shared" si="4"/>
        <v>0</v>
      </c>
      <c r="K44" s="53">
        <f t="shared" si="5"/>
        <v>0</v>
      </c>
      <c r="L44" s="53">
        <f t="shared" si="6"/>
        <v>0</v>
      </c>
      <c r="M44" s="53">
        <f t="shared" si="7"/>
        <v>0</v>
      </c>
      <c r="N44" s="53">
        <f t="shared" si="8"/>
        <v>0</v>
      </c>
      <c r="O44" s="53">
        <f t="shared" si="9"/>
        <v>0</v>
      </c>
      <c r="P44" s="53">
        <f t="shared" si="10"/>
        <v>0</v>
      </c>
    </row>
    <row r="45" spans="1:16">
      <c r="A45" s="66">
        <v>7</v>
      </c>
      <c r="B45" s="58" t="s">
        <v>38</v>
      </c>
      <c r="C45" s="56" t="s">
        <v>59</v>
      </c>
      <c r="D45" s="57">
        <v>41</v>
      </c>
      <c r="E45" s="57"/>
      <c r="F45" s="57">
        <f t="shared" si="0"/>
        <v>0</v>
      </c>
      <c r="G45" s="57">
        <f t="shared" si="1"/>
        <v>0</v>
      </c>
      <c r="H45" s="57">
        <f t="shared" si="2"/>
        <v>0</v>
      </c>
      <c r="I45" s="53">
        <f t="shared" si="3"/>
        <v>0</v>
      </c>
      <c r="J45" s="53">
        <f t="shared" si="4"/>
        <v>0</v>
      </c>
      <c r="K45" s="53">
        <f t="shared" si="5"/>
        <v>0</v>
      </c>
      <c r="L45" s="53">
        <f t="shared" si="6"/>
        <v>0</v>
      </c>
      <c r="M45" s="53">
        <f t="shared" si="7"/>
        <v>0</v>
      </c>
      <c r="N45" s="53">
        <f t="shared" si="8"/>
        <v>0</v>
      </c>
      <c r="O45" s="53">
        <f t="shared" si="9"/>
        <v>0</v>
      </c>
      <c r="P45" s="53">
        <f t="shared" si="10"/>
        <v>0</v>
      </c>
    </row>
    <row r="46" spans="1:16" ht="30">
      <c r="A46" s="62">
        <v>8</v>
      </c>
      <c r="B46" s="58" t="s">
        <v>39</v>
      </c>
      <c r="C46" s="56" t="s">
        <v>59</v>
      </c>
      <c r="D46" s="64"/>
      <c r="E46" s="57"/>
      <c r="F46" s="57">
        <f t="shared" si="0"/>
        <v>0</v>
      </c>
      <c r="G46" s="57">
        <f t="shared" si="1"/>
        <v>0</v>
      </c>
      <c r="H46" s="57">
        <f t="shared" si="2"/>
        <v>0</v>
      </c>
      <c r="I46" s="53">
        <f t="shared" si="3"/>
        <v>0</v>
      </c>
      <c r="J46" s="53">
        <f t="shared" si="4"/>
        <v>0</v>
      </c>
      <c r="K46" s="53">
        <f t="shared" si="5"/>
        <v>0</v>
      </c>
      <c r="L46" s="53">
        <f t="shared" si="6"/>
        <v>0</v>
      </c>
      <c r="M46" s="53">
        <f t="shared" si="7"/>
        <v>0</v>
      </c>
      <c r="N46" s="53">
        <f t="shared" si="8"/>
        <v>0</v>
      </c>
      <c r="O46" s="53">
        <f t="shared" si="9"/>
        <v>0</v>
      </c>
      <c r="P46" s="53">
        <f t="shared" si="10"/>
        <v>0</v>
      </c>
    </row>
    <row r="47" spans="1:16">
      <c r="A47" s="66">
        <v>9</v>
      </c>
      <c r="B47" s="58" t="s">
        <v>40</v>
      </c>
      <c r="C47" s="56" t="s">
        <v>59</v>
      </c>
      <c r="D47" s="57">
        <v>82806</v>
      </c>
      <c r="E47" s="57"/>
      <c r="F47" s="57">
        <f t="shared" si="0"/>
        <v>0</v>
      </c>
      <c r="G47" s="57">
        <f t="shared" si="1"/>
        <v>0</v>
      </c>
      <c r="H47" s="57">
        <f t="shared" si="2"/>
        <v>0</v>
      </c>
      <c r="I47" s="53">
        <f t="shared" si="3"/>
        <v>0</v>
      </c>
      <c r="J47" s="53">
        <f t="shared" si="4"/>
        <v>0</v>
      </c>
      <c r="K47" s="53">
        <f t="shared" si="5"/>
        <v>0</v>
      </c>
      <c r="L47" s="53">
        <f t="shared" si="6"/>
        <v>0</v>
      </c>
      <c r="M47" s="53">
        <f t="shared" si="7"/>
        <v>0</v>
      </c>
      <c r="N47" s="53">
        <f t="shared" si="8"/>
        <v>0</v>
      </c>
      <c r="O47" s="53">
        <f t="shared" si="9"/>
        <v>0</v>
      </c>
      <c r="P47" s="53">
        <f t="shared" si="10"/>
        <v>0</v>
      </c>
    </row>
    <row r="48" spans="1:16">
      <c r="A48" s="62">
        <v>10</v>
      </c>
      <c r="B48" s="58" t="s">
        <v>61</v>
      </c>
      <c r="C48" s="63" t="s">
        <v>60</v>
      </c>
      <c r="D48" s="63"/>
      <c r="E48" s="57"/>
      <c r="F48" s="57">
        <f t="shared" si="0"/>
        <v>0</v>
      </c>
      <c r="G48" s="57">
        <f t="shared" si="1"/>
        <v>0</v>
      </c>
      <c r="H48" s="57">
        <f t="shared" si="2"/>
        <v>0</v>
      </c>
      <c r="I48" s="53">
        <f t="shared" si="3"/>
        <v>0</v>
      </c>
      <c r="J48" s="53">
        <f t="shared" si="4"/>
        <v>0</v>
      </c>
      <c r="K48" s="53">
        <f t="shared" si="5"/>
        <v>0</v>
      </c>
      <c r="L48" s="53">
        <f t="shared" si="6"/>
        <v>0</v>
      </c>
      <c r="M48" s="53">
        <f t="shared" si="7"/>
        <v>0</v>
      </c>
      <c r="N48" s="53">
        <f t="shared" si="8"/>
        <v>0</v>
      </c>
      <c r="O48" s="53">
        <f t="shared" si="9"/>
        <v>0</v>
      </c>
      <c r="P48" s="53">
        <f t="shared" si="10"/>
        <v>0</v>
      </c>
    </row>
    <row r="49" spans="1:16">
      <c r="A49" s="60" t="s">
        <v>41</v>
      </c>
      <c r="B49" s="61" t="s">
        <v>42</v>
      </c>
      <c r="C49" s="61"/>
      <c r="D49" s="60"/>
      <c r="E49" s="57"/>
      <c r="F49" s="57">
        <f t="shared" si="0"/>
        <v>0</v>
      </c>
      <c r="G49" s="57">
        <f t="shared" si="1"/>
        <v>0</v>
      </c>
      <c r="H49" s="57">
        <f t="shared" si="2"/>
        <v>0</v>
      </c>
      <c r="I49" s="53">
        <f t="shared" si="3"/>
        <v>0</v>
      </c>
      <c r="J49" s="53">
        <f t="shared" si="4"/>
        <v>0</v>
      </c>
      <c r="K49" s="53">
        <f t="shared" si="5"/>
        <v>0</v>
      </c>
      <c r="L49" s="53">
        <f t="shared" si="6"/>
        <v>0</v>
      </c>
      <c r="M49" s="53">
        <f t="shared" si="7"/>
        <v>0</v>
      </c>
      <c r="N49" s="53">
        <f t="shared" si="8"/>
        <v>0</v>
      </c>
      <c r="O49" s="53">
        <f t="shared" si="9"/>
        <v>0</v>
      </c>
      <c r="P49" s="53">
        <f t="shared" si="10"/>
        <v>0</v>
      </c>
    </row>
    <row r="50" spans="1:16" ht="45">
      <c r="A50" s="66">
        <v>1</v>
      </c>
      <c r="B50" s="56" t="s">
        <v>43</v>
      </c>
      <c r="C50" s="56" t="s">
        <v>59</v>
      </c>
      <c r="D50" s="67">
        <v>1</v>
      </c>
      <c r="E50" s="57"/>
      <c r="F50" s="57">
        <f t="shared" si="0"/>
        <v>0</v>
      </c>
      <c r="G50" s="57">
        <f t="shared" si="1"/>
        <v>0</v>
      </c>
      <c r="H50" s="57">
        <f t="shared" si="2"/>
        <v>0</v>
      </c>
      <c r="I50" s="53">
        <f t="shared" si="3"/>
        <v>0</v>
      </c>
      <c r="J50" s="53">
        <f t="shared" si="4"/>
        <v>0</v>
      </c>
      <c r="K50" s="53">
        <f t="shared" si="5"/>
        <v>0</v>
      </c>
      <c r="L50" s="53">
        <f t="shared" si="6"/>
        <v>0</v>
      </c>
      <c r="M50" s="53">
        <f t="shared" si="7"/>
        <v>0</v>
      </c>
      <c r="N50" s="53">
        <f t="shared" si="8"/>
        <v>0</v>
      </c>
      <c r="O50" s="53">
        <f t="shared" si="9"/>
        <v>0</v>
      </c>
      <c r="P50" s="53">
        <f t="shared" si="10"/>
        <v>0</v>
      </c>
    </row>
    <row r="51" spans="1:16" ht="45">
      <c r="A51" s="62">
        <v>2</v>
      </c>
      <c r="B51" s="56" t="s">
        <v>44</v>
      </c>
      <c r="C51" s="56" t="s">
        <v>59</v>
      </c>
      <c r="D51" s="67">
        <v>1</v>
      </c>
      <c r="E51" s="57"/>
      <c r="F51" s="57">
        <f t="shared" si="0"/>
        <v>0</v>
      </c>
      <c r="G51" s="57">
        <f t="shared" si="1"/>
        <v>0</v>
      </c>
      <c r="H51" s="57">
        <f t="shared" si="2"/>
        <v>0</v>
      </c>
      <c r="I51" s="53">
        <f t="shared" si="3"/>
        <v>0</v>
      </c>
      <c r="J51" s="53">
        <f t="shared" si="4"/>
        <v>0</v>
      </c>
      <c r="K51" s="53">
        <f t="shared" si="5"/>
        <v>0</v>
      </c>
      <c r="L51" s="53">
        <f t="shared" si="6"/>
        <v>0</v>
      </c>
      <c r="M51" s="53">
        <f t="shared" si="7"/>
        <v>0</v>
      </c>
      <c r="N51" s="53">
        <f t="shared" si="8"/>
        <v>0</v>
      </c>
      <c r="O51" s="53">
        <f t="shared" si="9"/>
        <v>0</v>
      </c>
      <c r="P51" s="53">
        <f t="shared" si="10"/>
        <v>0</v>
      </c>
    </row>
    <row r="52" spans="1:16" ht="45">
      <c r="A52" s="66">
        <v>3</v>
      </c>
      <c r="B52" s="56" t="s">
        <v>45</v>
      </c>
      <c r="C52" s="56" t="s">
        <v>59</v>
      </c>
      <c r="D52" s="67">
        <v>1</v>
      </c>
      <c r="E52" s="57"/>
      <c r="F52" s="57">
        <f t="shared" si="0"/>
        <v>0</v>
      </c>
      <c r="G52" s="57">
        <f t="shared" si="1"/>
        <v>0</v>
      </c>
      <c r="H52" s="57">
        <f t="shared" si="2"/>
        <v>0</v>
      </c>
      <c r="I52" s="53">
        <f t="shared" si="3"/>
        <v>0</v>
      </c>
      <c r="J52" s="53">
        <f t="shared" si="4"/>
        <v>0</v>
      </c>
      <c r="K52" s="53">
        <f t="shared" si="5"/>
        <v>0</v>
      </c>
      <c r="L52" s="53">
        <f t="shared" si="6"/>
        <v>0</v>
      </c>
      <c r="M52" s="53">
        <f t="shared" si="7"/>
        <v>0</v>
      </c>
      <c r="N52" s="53">
        <f t="shared" si="8"/>
        <v>0</v>
      </c>
      <c r="O52" s="53">
        <f t="shared" si="9"/>
        <v>0</v>
      </c>
      <c r="P52" s="53">
        <f t="shared" si="10"/>
        <v>0</v>
      </c>
    </row>
    <row r="53" spans="1:16" ht="30">
      <c r="A53" s="62">
        <v>4</v>
      </c>
      <c r="B53" s="56" t="s">
        <v>46</v>
      </c>
      <c r="C53" s="56" t="s">
        <v>59</v>
      </c>
      <c r="D53" s="67">
        <v>1</v>
      </c>
      <c r="E53" s="57"/>
      <c r="F53" s="57">
        <f t="shared" si="0"/>
        <v>0</v>
      </c>
      <c r="G53" s="57">
        <f t="shared" si="1"/>
        <v>0</v>
      </c>
      <c r="H53" s="57">
        <f t="shared" si="2"/>
        <v>0</v>
      </c>
      <c r="I53" s="53">
        <f t="shared" si="3"/>
        <v>0</v>
      </c>
      <c r="J53" s="53">
        <f t="shared" si="4"/>
        <v>0</v>
      </c>
      <c r="K53" s="53">
        <f t="shared" si="5"/>
        <v>0</v>
      </c>
      <c r="L53" s="53">
        <f t="shared" si="6"/>
        <v>0</v>
      </c>
      <c r="M53" s="53">
        <f t="shared" si="7"/>
        <v>0</v>
      </c>
      <c r="N53" s="53">
        <f t="shared" si="8"/>
        <v>0</v>
      </c>
      <c r="O53" s="53">
        <f t="shared" si="9"/>
        <v>0</v>
      </c>
      <c r="P53" s="53">
        <f t="shared" si="10"/>
        <v>0</v>
      </c>
    </row>
    <row r="54" spans="1:16">
      <c r="A54" s="66">
        <v>5</v>
      </c>
      <c r="B54" s="56" t="s">
        <v>47</v>
      </c>
      <c r="C54" s="56" t="s">
        <v>59</v>
      </c>
      <c r="D54" s="67">
        <v>2</v>
      </c>
      <c r="E54" s="57"/>
      <c r="F54" s="57">
        <f t="shared" si="0"/>
        <v>0</v>
      </c>
      <c r="G54" s="57">
        <f t="shared" si="1"/>
        <v>0</v>
      </c>
      <c r="H54" s="57">
        <f t="shared" si="2"/>
        <v>0</v>
      </c>
      <c r="I54" s="53">
        <f t="shared" si="3"/>
        <v>0</v>
      </c>
      <c r="J54" s="53">
        <f t="shared" si="4"/>
        <v>0</v>
      </c>
      <c r="K54" s="53">
        <f t="shared" si="5"/>
        <v>0</v>
      </c>
      <c r="L54" s="53">
        <f t="shared" si="6"/>
        <v>0</v>
      </c>
      <c r="M54" s="53">
        <f t="shared" si="7"/>
        <v>0</v>
      </c>
      <c r="N54" s="53">
        <f t="shared" si="8"/>
        <v>0</v>
      </c>
      <c r="O54" s="53">
        <f t="shared" si="9"/>
        <v>0</v>
      </c>
      <c r="P54" s="53">
        <f t="shared" si="10"/>
        <v>0</v>
      </c>
    </row>
    <row r="55" spans="1:16" ht="30">
      <c r="A55" s="62">
        <v>6</v>
      </c>
      <c r="B55" s="56" t="s">
        <v>48</v>
      </c>
      <c r="C55" s="56" t="s">
        <v>59</v>
      </c>
      <c r="D55" s="67">
        <v>38</v>
      </c>
      <c r="E55" s="57"/>
      <c r="F55" s="57">
        <f t="shared" si="0"/>
        <v>0</v>
      </c>
      <c r="G55" s="57">
        <f t="shared" si="1"/>
        <v>0</v>
      </c>
      <c r="H55" s="57">
        <f t="shared" si="2"/>
        <v>0</v>
      </c>
      <c r="I55" s="53">
        <f t="shared" si="3"/>
        <v>0</v>
      </c>
      <c r="J55" s="53">
        <f t="shared" si="4"/>
        <v>0</v>
      </c>
      <c r="K55" s="53">
        <f t="shared" si="5"/>
        <v>0</v>
      </c>
      <c r="L55" s="53">
        <f t="shared" si="6"/>
        <v>0</v>
      </c>
      <c r="M55" s="53">
        <f t="shared" si="7"/>
        <v>0</v>
      </c>
      <c r="N55" s="53">
        <f t="shared" si="8"/>
        <v>0</v>
      </c>
      <c r="O55" s="53">
        <f t="shared" si="9"/>
        <v>0</v>
      </c>
      <c r="P55" s="53">
        <f t="shared" si="10"/>
        <v>0</v>
      </c>
    </row>
    <row r="56" spans="1:16">
      <c r="A56" s="66">
        <v>7</v>
      </c>
      <c r="B56" s="58" t="s">
        <v>49</v>
      </c>
      <c r="C56" s="56" t="s">
        <v>59</v>
      </c>
      <c r="D56" s="65">
        <v>11</v>
      </c>
      <c r="E56" s="57"/>
      <c r="F56" s="57">
        <f t="shared" si="0"/>
        <v>0</v>
      </c>
      <c r="G56" s="57">
        <f t="shared" si="1"/>
        <v>0</v>
      </c>
      <c r="H56" s="57">
        <f t="shared" si="2"/>
        <v>0</v>
      </c>
      <c r="I56" s="53">
        <f t="shared" si="3"/>
        <v>0</v>
      </c>
      <c r="J56" s="53">
        <f t="shared" si="4"/>
        <v>0</v>
      </c>
      <c r="K56" s="53">
        <f t="shared" si="5"/>
        <v>0</v>
      </c>
      <c r="L56" s="53">
        <f t="shared" si="6"/>
        <v>0</v>
      </c>
      <c r="M56" s="53">
        <f t="shared" si="7"/>
        <v>0</v>
      </c>
      <c r="N56" s="53">
        <f t="shared" si="8"/>
        <v>0</v>
      </c>
      <c r="O56" s="53">
        <f t="shared" si="9"/>
        <v>0</v>
      </c>
      <c r="P56" s="53">
        <f t="shared" si="10"/>
        <v>0</v>
      </c>
    </row>
    <row r="57" spans="1:16">
      <c r="A57" s="62">
        <v>8</v>
      </c>
      <c r="B57" s="58" t="s">
        <v>50</v>
      </c>
      <c r="C57" s="56" t="s">
        <v>59</v>
      </c>
      <c r="D57" s="65">
        <v>2</v>
      </c>
      <c r="E57" s="57"/>
      <c r="F57" s="57">
        <f t="shared" si="0"/>
        <v>0</v>
      </c>
      <c r="G57" s="57">
        <f t="shared" si="1"/>
        <v>0</v>
      </c>
      <c r="H57" s="57">
        <f t="shared" si="2"/>
        <v>0</v>
      </c>
      <c r="I57" s="53">
        <f t="shared" si="3"/>
        <v>0</v>
      </c>
      <c r="J57" s="53">
        <f t="shared" si="4"/>
        <v>0</v>
      </c>
      <c r="K57" s="53">
        <f t="shared" si="5"/>
        <v>0</v>
      </c>
      <c r="L57" s="53">
        <f t="shared" si="6"/>
        <v>0</v>
      </c>
      <c r="M57" s="53">
        <f t="shared" si="7"/>
        <v>0</v>
      </c>
      <c r="N57" s="53">
        <f t="shared" si="8"/>
        <v>0</v>
      </c>
      <c r="O57" s="53">
        <f t="shared" si="9"/>
        <v>0</v>
      </c>
      <c r="P57" s="53">
        <f t="shared" si="10"/>
        <v>0</v>
      </c>
    </row>
    <row r="58" spans="1:16">
      <c r="A58" s="60" t="s">
        <v>51</v>
      </c>
      <c r="B58" s="61" t="s">
        <v>52</v>
      </c>
      <c r="C58" s="61"/>
      <c r="D58" s="60"/>
      <c r="E58" s="57"/>
      <c r="F58" s="57">
        <f t="shared" si="0"/>
        <v>0</v>
      </c>
      <c r="G58" s="57">
        <f t="shared" si="1"/>
        <v>0</v>
      </c>
      <c r="H58" s="57">
        <f t="shared" si="2"/>
        <v>0</v>
      </c>
      <c r="I58" s="53">
        <f t="shared" si="3"/>
        <v>0</v>
      </c>
      <c r="J58" s="53">
        <f t="shared" si="4"/>
        <v>0</v>
      </c>
      <c r="K58" s="53">
        <f t="shared" si="5"/>
        <v>0</v>
      </c>
      <c r="L58" s="53">
        <f t="shared" si="6"/>
        <v>0</v>
      </c>
      <c r="M58" s="53">
        <f t="shared" si="7"/>
        <v>0</v>
      </c>
      <c r="N58" s="53">
        <f t="shared" si="8"/>
        <v>0</v>
      </c>
      <c r="O58" s="53">
        <f t="shared" si="9"/>
        <v>0</v>
      </c>
      <c r="P58" s="53">
        <f t="shared" si="10"/>
        <v>0</v>
      </c>
    </row>
    <row r="59" spans="1:16" ht="30">
      <c r="A59" s="148">
        <v>1</v>
      </c>
      <c r="B59" s="58" t="s">
        <v>53</v>
      </c>
      <c r="C59" s="63"/>
      <c r="D59" s="149"/>
      <c r="E59" s="57"/>
      <c r="F59" s="57">
        <f t="shared" si="0"/>
        <v>0</v>
      </c>
      <c r="G59" s="57">
        <f t="shared" si="1"/>
        <v>0</v>
      </c>
      <c r="H59" s="57">
        <f t="shared" si="2"/>
        <v>0</v>
      </c>
      <c r="I59" s="53">
        <f t="shared" si="3"/>
        <v>0</v>
      </c>
      <c r="J59" s="53">
        <f t="shared" si="4"/>
        <v>0</v>
      </c>
      <c r="K59" s="53">
        <f t="shared" si="5"/>
        <v>0</v>
      </c>
      <c r="L59" s="53">
        <f t="shared" si="6"/>
        <v>0</v>
      </c>
      <c r="M59" s="53">
        <f t="shared" si="7"/>
        <v>0</v>
      </c>
      <c r="N59" s="53">
        <f t="shared" si="8"/>
        <v>0</v>
      </c>
      <c r="O59" s="53">
        <f t="shared" si="9"/>
        <v>0</v>
      </c>
      <c r="P59" s="53">
        <f t="shared" si="10"/>
        <v>0</v>
      </c>
    </row>
    <row r="60" spans="1:16">
      <c r="A60" s="148"/>
      <c r="B60" s="58" t="s">
        <v>54</v>
      </c>
      <c r="C60" s="63"/>
      <c r="D60" s="149"/>
      <c r="E60" s="57"/>
      <c r="F60" s="57">
        <f t="shared" si="0"/>
        <v>0</v>
      </c>
      <c r="G60" s="57">
        <f t="shared" si="1"/>
        <v>0</v>
      </c>
      <c r="H60" s="57">
        <f t="shared" si="2"/>
        <v>0</v>
      </c>
      <c r="I60" s="53">
        <f t="shared" si="3"/>
        <v>0</v>
      </c>
      <c r="J60" s="53">
        <f t="shared" si="4"/>
        <v>0</v>
      </c>
      <c r="K60" s="53">
        <f t="shared" si="5"/>
        <v>0</v>
      </c>
      <c r="L60" s="53">
        <f t="shared" si="6"/>
        <v>0</v>
      </c>
      <c r="M60" s="53">
        <f t="shared" si="7"/>
        <v>0</v>
      </c>
      <c r="N60" s="53">
        <f t="shared" si="8"/>
        <v>0</v>
      </c>
      <c r="O60" s="53">
        <f t="shared" si="9"/>
        <v>0</v>
      </c>
      <c r="P60" s="53">
        <f t="shared" si="10"/>
        <v>0</v>
      </c>
    </row>
    <row r="61" spans="1:16">
      <c r="A61" s="62">
        <v>2</v>
      </c>
      <c r="B61" s="58" t="s">
        <v>55</v>
      </c>
      <c r="C61" s="56" t="s">
        <v>59</v>
      </c>
      <c r="D61" s="67">
        <v>2</v>
      </c>
      <c r="E61" s="57"/>
      <c r="F61" s="57">
        <f t="shared" si="0"/>
        <v>0</v>
      </c>
      <c r="G61" s="57">
        <f t="shared" si="1"/>
        <v>0</v>
      </c>
      <c r="H61" s="57">
        <f t="shared" si="2"/>
        <v>0</v>
      </c>
      <c r="I61" s="53">
        <f t="shared" si="3"/>
        <v>0</v>
      </c>
      <c r="J61" s="53">
        <f t="shared" si="4"/>
        <v>0</v>
      </c>
      <c r="K61" s="53">
        <f t="shared" si="5"/>
        <v>0</v>
      </c>
      <c r="L61" s="53">
        <f t="shared" si="6"/>
        <v>0</v>
      </c>
      <c r="M61" s="53">
        <f t="shared" si="7"/>
        <v>0</v>
      </c>
      <c r="N61" s="53">
        <f t="shared" si="8"/>
        <v>0</v>
      </c>
      <c r="O61" s="53">
        <f t="shared" si="9"/>
        <v>0</v>
      </c>
      <c r="P61" s="53">
        <f t="shared" si="10"/>
        <v>0</v>
      </c>
    </row>
    <row r="62" spans="1:16">
      <c r="A62" s="66">
        <v>3</v>
      </c>
      <c r="B62" s="58" t="s">
        <v>56</v>
      </c>
      <c r="C62" s="56" t="s">
        <v>59</v>
      </c>
      <c r="D62" s="67">
        <v>1</v>
      </c>
      <c r="E62" s="57"/>
      <c r="F62" s="57">
        <f t="shared" si="0"/>
        <v>0</v>
      </c>
      <c r="G62" s="57">
        <f t="shared" si="1"/>
        <v>0</v>
      </c>
      <c r="H62" s="57">
        <f t="shared" si="2"/>
        <v>0</v>
      </c>
      <c r="I62" s="53">
        <f t="shared" si="3"/>
        <v>0</v>
      </c>
      <c r="J62" s="53">
        <f t="shared" si="4"/>
        <v>0</v>
      </c>
      <c r="K62" s="53">
        <f t="shared" si="5"/>
        <v>0</v>
      </c>
      <c r="L62" s="53">
        <f t="shared" si="6"/>
        <v>0</v>
      </c>
      <c r="M62" s="53">
        <f t="shared" si="7"/>
        <v>0</v>
      </c>
      <c r="N62" s="53">
        <f t="shared" si="8"/>
        <v>0</v>
      </c>
      <c r="O62" s="53">
        <f t="shared" si="9"/>
        <v>0</v>
      </c>
      <c r="P62" s="53">
        <f t="shared" si="10"/>
        <v>0</v>
      </c>
    </row>
    <row r="63" spans="1:16" ht="15.75">
      <c r="A63" s="155" t="s">
        <v>62</v>
      </c>
      <c r="B63" s="155"/>
      <c r="C63" s="155"/>
      <c r="D63" s="155"/>
      <c r="E63" s="155"/>
      <c r="F63" s="155"/>
      <c r="G63" s="155"/>
      <c r="H63" s="155"/>
      <c r="I63" s="155"/>
      <c r="J63" s="155"/>
      <c r="K63" s="155"/>
      <c r="L63" s="155"/>
      <c r="M63" s="155"/>
      <c r="N63" s="155"/>
      <c r="O63" s="155"/>
      <c r="P63" s="53"/>
    </row>
    <row r="64" spans="1:16" ht="15.75">
      <c r="A64" s="68" t="s">
        <v>4</v>
      </c>
      <c r="B64" s="68" t="s">
        <v>63</v>
      </c>
      <c r="C64" s="68"/>
      <c r="D64" s="68"/>
      <c r="E64" s="94"/>
      <c r="F64" s="94"/>
      <c r="G64" s="94"/>
      <c r="H64" s="94"/>
      <c r="I64" s="95"/>
      <c r="J64" s="95"/>
      <c r="K64" s="95"/>
      <c r="L64" s="95"/>
      <c r="M64" s="95"/>
      <c r="N64" s="95"/>
      <c r="O64" s="95"/>
      <c r="P64" s="53"/>
    </row>
    <row r="65" spans="1:16" ht="15.75">
      <c r="A65" s="55">
        <v>1</v>
      </c>
      <c r="B65" s="69" t="s">
        <v>6</v>
      </c>
      <c r="C65" s="66" t="s">
        <v>59</v>
      </c>
      <c r="D65" s="70">
        <v>2</v>
      </c>
      <c r="E65" s="57"/>
      <c r="F65" s="57">
        <f>E65*18%</f>
        <v>0</v>
      </c>
      <c r="G65" s="57">
        <f>E65*2%</f>
        <v>0</v>
      </c>
      <c r="H65" s="57">
        <f>SUM(E65:G65)</f>
        <v>0</v>
      </c>
      <c r="I65" s="53">
        <f>E65*7%</f>
        <v>0</v>
      </c>
      <c r="J65" s="53">
        <f>18%*I65</f>
        <v>0</v>
      </c>
      <c r="K65" s="53">
        <f>I65+J65</f>
        <v>0</v>
      </c>
      <c r="L65" s="53">
        <f>K65+H65</f>
        <v>0</v>
      </c>
      <c r="M65" s="53">
        <f>L65*D65</f>
        <v>0</v>
      </c>
      <c r="N65" s="53">
        <f>M65*2%</f>
        <v>0</v>
      </c>
      <c r="O65" s="53">
        <f>M65*5%</f>
        <v>0</v>
      </c>
      <c r="P65" s="53">
        <f>M65+N65+O65</f>
        <v>0</v>
      </c>
    </row>
    <row r="66" spans="1:16" ht="15.75">
      <c r="A66" s="55">
        <v>2</v>
      </c>
      <c r="B66" s="71" t="s">
        <v>7</v>
      </c>
      <c r="C66" s="66" t="s">
        <v>59</v>
      </c>
      <c r="D66" s="70">
        <v>1</v>
      </c>
      <c r="E66" s="57"/>
      <c r="F66" s="57">
        <f t="shared" ref="F66:F129" si="11">E66*18%</f>
        <v>0</v>
      </c>
      <c r="G66" s="57">
        <f t="shared" ref="G66:G129" si="12">E66*2%</f>
        <v>0</v>
      </c>
      <c r="H66" s="57">
        <f t="shared" ref="H66:H129" si="13">SUM(E66:G66)</f>
        <v>0</v>
      </c>
      <c r="I66" s="53">
        <f t="shared" ref="I66:I129" si="14">E66*7%</f>
        <v>0</v>
      </c>
      <c r="J66" s="53">
        <f t="shared" ref="J66:J129" si="15">18%*I66</f>
        <v>0</v>
      </c>
      <c r="K66" s="53">
        <f t="shared" ref="K66:K129" si="16">I66+J66</f>
        <v>0</v>
      </c>
      <c r="L66" s="53">
        <f t="shared" ref="L66:L129" si="17">K66+H66</f>
        <v>0</v>
      </c>
      <c r="M66" s="53">
        <f t="shared" ref="M66:M129" si="18">L66*D66</f>
        <v>0</v>
      </c>
      <c r="N66" s="53">
        <f t="shared" ref="N66:N129" si="19">M66*2%</f>
        <v>0</v>
      </c>
      <c r="O66" s="53">
        <f t="shared" ref="O66:O129" si="20">M66*5%</f>
        <v>0</v>
      </c>
      <c r="P66" s="53">
        <f t="shared" ref="P66:P129" si="21">M66+N66+O66</f>
        <v>0</v>
      </c>
    </row>
    <row r="67" spans="1:16" ht="15.75">
      <c r="A67" s="55">
        <v>3</v>
      </c>
      <c r="B67" s="71" t="s">
        <v>9</v>
      </c>
      <c r="C67" s="66" t="s">
        <v>59</v>
      </c>
      <c r="D67" s="70">
        <v>1</v>
      </c>
      <c r="E67" s="57"/>
      <c r="F67" s="57">
        <f t="shared" si="11"/>
        <v>0</v>
      </c>
      <c r="G67" s="57">
        <f t="shared" si="12"/>
        <v>0</v>
      </c>
      <c r="H67" s="57">
        <f t="shared" si="13"/>
        <v>0</v>
      </c>
      <c r="I67" s="53">
        <f t="shared" si="14"/>
        <v>0</v>
      </c>
      <c r="J67" s="53">
        <f t="shared" si="15"/>
        <v>0</v>
      </c>
      <c r="K67" s="53">
        <f t="shared" si="16"/>
        <v>0</v>
      </c>
      <c r="L67" s="53">
        <f t="shared" si="17"/>
        <v>0</v>
      </c>
      <c r="M67" s="53">
        <f t="shared" si="18"/>
        <v>0</v>
      </c>
      <c r="N67" s="53">
        <f t="shared" si="19"/>
        <v>0</v>
      </c>
      <c r="O67" s="53">
        <f t="shared" si="20"/>
        <v>0</v>
      </c>
      <c r="P67" s="53">
        <f t="shared" si="21"/>
        <v>0</v>
      </c>
    </row>
    <row r="68" spans="1:16" ht="31.5">
      <c r="A68" s="55">
        <v>4</v>
      </c>
      <c r="B68" s="71" t="s">
        <v>64</v>
      </c>
      <c r="C68" s="66" t="s">
        <v>59</v>
      </c>
      <c r="D68" s="70">
        <v>2</v>
      </c>
      <c r="E68" s="57"/>
      <c r="F68" s="57">
        <f t="shared" si="11"/>
        <v>0</v>
      </c>
      <c r="G68" s="57">
        <f t="shared" si="12"/>
        <v>0</v>
      </c>
      <c r="H68" s="57">
        <f t="shared" si="13"/>
        <v>0</v>
      </c>
      <c r="I68" s="53">
        <f t="shared" si="14"/>
        <v>0</v>
      </c>
      <c r="J68" s="53">
        <f t="shared" si="15"/>
        <v>0</v>
      </c>
      <c r="K68" s="53">
        <f t="shared" si="16"/>
        <v>0</v>
      </c>
      <c r="L68" s="53">
        <f t="shared" si="17"/>
        <v>0</v>
      </c>
      <c r="M68" s="53">
        <f t="shared" si="18"/>
        <v>0</v>
      </c>
      <c r="N68" s="53">
        <f t="shared" si="19"/>
        <v>0</v>
      </c>
      <c r="O68" s="53">
        <f t="shared" si="20"/>
        <v>0</v>
      </c>
      <c r="P68" s="53">
        <f t="shared" si="21"/>
        <v>0</v>
      </c>
    </row>
    <row r="69" spans="1:16" ht="47.25">
      <c r="A69" s="55">
        <v>5</v>
      </c>
      <c r="B69" s="71" t="s">
        <v>65</v>
      </c>
      <c r="C69" s="66" t="s">
        <v>59</v>
      </c>
      <c r="D69" s="72">
        <v>1</v>
      </c>
      <c r="E69" s="57"/>
      <c r="F69" s="57">
        <f t="shared" si="11"/>
        <v>0</v>
      </c>
      <c r="G69" s="57">
        <f t="shared" si="12"/>
        <v>0</v>
      </c>
      <c r="H69" s="57">
        <f t="shared" si="13"/>
        <v>0</v>
      </c>
      <c r="I69" s="53">
        <f t="shared" si="14"/>
        <v>0</v>
      </c>
      <c r="J69" s="53">
        <f t="shared" si="15"/>
        <v>0</v>
      </c>
      <c r="K69" s="53">
        <f t="shared" si="16"/>
        <v>0</v>
      </c>
      <c r="L69" s="53">
        <f t="shared" si="17"/>
        <v>0</v>
      </c>
      <c r="M69" s="53">
        <f t="shared" si="18"/>
        <v>0</v>
      </c>
      <c r="N69" s="53">
        <f t="shared" si="19"/>
        <v>0</v>
      </c>
      <c r="O69" s="53">
        <f t="shared" si="20"/>
        <v>0</v>
      </c>
      <c r="P69" s="53">
        <f t="shared" si="21"/>
        <v>0</v>
      </c>
    </row>
    <row r="70" spans="1:16" ht="15.75">
      <c r="A70" s="55">
        <v>6</v>
      </c>
      <c r="B70" s="69" t="s">
        <v>66</v>
      </c>
      <c r="C70" s="66" t="s">
        <v>59</v>
      </c>
      <c r="D70" s="72">
        <v>2</v>
      </c>
      <c r="E70" s="57"/>
      <c r="F70" s="57">
        <f t="shared" si="11"/>
        <v>0</v>
      </c>
      <c r="G70" s="57">
        <f t="shared" si="12"/>
        <v>0</v>
      </c>
      <c r="H70" s="57">
        <f t="shared" si="13"/>
        <v>0</v>
      </c>
      <c r="I70" s="53">
        <f t="shared" si="14"/>
        <v>0</v>
      </c>
      <c r="J70" s="53">
        <f t="shared" si="15"/>
        <v>0</v>
      </c>
      <c r="K70" s="53">
        <f t="shared" si="16"/>
        <v>0</v>
      </c>
      <c r="L70" s="53">
        <f t="shared" si="17"/>
        <v>0</v>
      </c>
      <c r="M70" s="53">
        <f t="shared" si="18"/>
        <v>0</v>
      </c>
      <c r="N70" s="53">
        <f t="shared" si="19"/>
        <v>0</v>
      </c>
      <c r="O70" s="53">
        <f t="shared" si="20"/>
        <v>0</v>
      </c>
      <c r="P70" s="53">
        <f t="shared" si="21"/>
        <v>0</v>
      </c>
    </row>
    <row r="71" spans="1:16" ht="15.75">
      <c r="A71" s="55">
        <v>7</v>
      </c>
      <c r="B71" s="69" t="s">
        <v>67</v>
      </c>
      <c r="C71" s="66" t="s">
        <v>59</v>
      </c>
      <c r="D71" s="72">
        <v>3</v>
      </c>
      <c r="E71" s="57"/>
      <c r="F71" s="57">
        <f t="shared" si="11"/>
        <v>0</v>
      </c>
      <c r="G71" s="57">
        <f t="shared" si="12"/>
        <v>0</v>
      </c>
      <c r="H71" s="57">
        <f t="shared" si="13"/>
        <v>0</v>
      </c>
      <c r="I71" s="53">
        <f t="shared" si="14"/>
        <v>0</v>
      </c>
      <c r="J71" s="53">
        <f t="shared" si="15"/>
        <v>0</v>
      </c>
      <c r="K71" s="53">
        <f t="shared" si="16"/>
        <v>0</v>
      </c>
      <c r="L71" s="53">
        <f t="shared" si="17"/>
        <v>0</v>
      </c>
      <c r="M71" s="53">
        <f t="shared" si="18"/>
        <v>0</v>
      </c>
      <c r="N71" s="53">
        <f t="shared" si="19"/>
        <v>0</v>
      </c>
      <c r="O71" s="53">
        <f t="shared" si="20"/>
        <v>0</v>
      </c>
      <c r="P71" s="53">
        <f t="shared" si="21"/>
        <v>0</v>
      </c>
    </row>
    <row r="72" spans="1:16" ht="15.75">
      <c r="A72" s="55">
        <v>8</v>
      </c>
      <c r="B72" s="69" t="s">
        <v>68</v>
      </c>
      <c r="C72" s="66" t="s">
        <v>59</v>
      </c>
      <c r="D72" s="72">
        <v>2</v>
      </c>
      <c r="E72" s="57"/>
      <c r="F72" s="57">
        <f t="shared" si="11"/>
        <v>0</v>
      </c>
      <c r="G72" s="57">
        <f t="shared" si="12"/>
        <v>0</v>
      </c>
      <c r="H72" s="57">
        <f t="shared" si="13"/>
        <v>0</v>
      </c>
      <c r="I72" s="53">
        <f t="shared" si="14"/>
        <v>0</v>
      </c>
      <c r="J72" s="53">
        <f t="shared" si="15"/>
        <v>0</v>
      </c>
      <c r="K72" s="53">
        <f t="shared" si="16"/>
        <v>0</v>
      </c>
      <c r="L72" s="53">
        <f t="shared" si="17"/>
        <v>0</v>
      </c>
      <c r="M72" s="53">
        <f t="shared" si="18"/>
        <v>0</v>
      </c>
      <c r="N72" s="53">
        <f t="shared" si="19"/>
        <v>0</v>
      </c>
      <c r="O72" s="53">
        <f t="shared" si="20"/>
        <v>0</v>
      </c>
      <c r="P72" s="53">
        <f t="shared" si="21"/>
        <v>0</v>
      </c>
    </row>
    <row r="73" spans="1:16" ht="15.75">
      <c r="A73" s="55">
        <v>9</v>
      </c>
      <c r="B73" s="71" t="s">
        <v>11</v>
      </c>
      <c r="C73" s="66" t="s">
        <v>59</v>
      </c>
      <c r="D73" s="73">
        <v>8</v>
      </c>
      <c r="E73" s="57"/>
      <c r="F73" s="57">
        <f t="shared" si="11"/>
        <v>0</v>
      </c>
      <c r="G73" s="57">
        <f t="shared" si="12"/>
        <v>0</v>
      </c>
      <c r="H73" s="57">
        <f t="shared" si="13"/>
        <v>0</v>
      </c>
      <c r="I73" s="53">
        <f t="shared" si="14"/>
        <v>0</v>
      </c>
      <c r="J73" s="53">
        <f t="shared" si="15"/>
        <v>0</v>
      </c>
      <c r="K73" s="53">
        <f t="shared" si="16"/>
        <v>0</v>
      </c>
      <c r="L73" s="53">
        <f t="shared" si="17"/>
        <v>0</v>
      </c>
      <c r="M73" s="53">
        <f t="shared" si="18"/>
        <v>0</v>
      </c>
      <c r="N73" s="53">
        <f t="shared" si="19"/>
        <v>0</v>
      </c>
      <c r="O73" s="53">
        <f t="shared" si="20"/>
        <v>0</v>
      </c>
      <c r="P73" s="53">
        <f t="shared" si="21"/>
        <v>0</v>
      </c>
    </row>
    <row r="74" spans="1:16" ht="15.75">
      <c r="A74" s="55">
        <v>10</v>
      </c>
      <c r="B74" s="71" t="s">
        <v>12</v>
      </c>
      <c r="C74" s="66" t="s">
        <v>59</v>
      </c>
      <c r="D74" s="73">
        <v>10</v>
      </c>
      <c r="E74" s="57"/>
      <c r="F74" s="57">
        <f t="shared" si="11"/>
        <v>0</v>
      </c>
      <c r="G74" s="57">
        <f t="shared" si="12"/>
        <v>0</v>
      </c>
      <c r="H74" s="57">
        <f t="shared" si="13"/>
        <v>0</v>
      </c>
      <c r="I74" s="53">
        <f t="shared" si="14"/>
        <v>0</v>
      </c>
      <c r="J74" s="53">
        <f t="shared" si="15"/>
        <v>0</v>
      </c>
      <c r="K74" s="53">
        <f t="shared" si="16"/>
        <v>0</v>
      </c>
      <c r="L74" s="53">
        <f t="shared" si="17"/>
        <v>0</v>
      </c>
      <c r="M74" s="53">
        <f t="shared" si="18"/>
        <v>0</v>
      </c>
      <c r="N74" s="53">
        <f t="shared" si="19"/>
        <v>0</v>
      </c>
      <c r="O74" s="53">
        <f t="shared" si="20"/>
        <v>0</v>
      </c>
      <c r="P74" s="53">
        <f t="shared" si="21"/>
        <v>0</v>
      </c>
    </row>
    <row r="75" spans="1:16" ht="15.75">
      <c r="A75" s="146" t="s">
        <v>69</v>
      </c>
      <c r="B75" s="146"/>
      <c r="C75" s="74"/>
      <c r="D75" s="75"/>
      <c r="E75" s="57"/>
      <c r="F75" s="57">
        <f t="shared" si="11"/>
        <v>0</v>
      </c>
      <c r="G75" s="57">
        <f t="shared" si="12"/>
        <v>0</v>
      </c>
      <c r="H75" s="57">
        <f t="shared" si="13"/>
        <v>0</v>
      </c>
      <c r="I75" s="53">
        <f t="shared" si="14"/>
        <v>0</v>
      </c>
      <c r="J75" s="53">
        <f t="shared" si="15"/>
        <v>0</v>
      </c>
      <c r="K75" s="53">
        <f t="shared" si="16"/>
        <v>0</v>
      </c>
      <c r="L75" s="53">
        <f t="shared" si="17"/>
        <v>0</v>
      </c>
      <c r="M75" s="53">
        <f t="shared" si="18"/>
        <v>0</v>
      </c>
      <c r="N75" s="53">
        <f t="shared" si="19"/>
        <v>0</v>
      </c>
      <c r="O75" s="53">
        <f t="shared" si="20"/>
        <v>0</v>
      </c>
      <c r="P75" s="53">
        <f t="shared" si="21"/>
        <v>0</v>
      </c>
    </row>
    <row r="76" spans="1:16" ht="15.75">
      <c r="A76" s="75" t="s">
        <v>13</v>
      </c>
      <c r="B76" s="76" t="s">
        <v>70</v>
      </c>
      <c r="C76" s="76"/>
      <c r="D76" s="75"/>
      <c r="E76" s="57"/>
      <c r="F76" s="57">
        <f t="shared" si="11"/>
        <v>0</v>
      </c>
      <c r="G76" s="57">
        <f t="shared" si="12"/>
        <v>0</v>
      </c>
      <c r="H76" s="57">
        <f t="shared" si="13"/>
        <v>0</v>
      </c>
      <c r="I76" s="53">
        <f t="shared" si="14"/>
        <v>0</v>
      </c>
      <c r="J76" s="53">
        <f t="shared" si="15"/>
        <v>0</v>
      </c>
      <c r="K76" s="53">
        <f t="shared" si="16"/>
        <v>0</v>
      </c>
      <c r="L76" s="53">
        <f t="shared" si="17"/>
        <v>0</v>
      </c>
      <c r="M76" s="53">
        <f t="shared" si="18"/>
        <v>0</v>
      </c>
      <c r="N76" s="53">
        <f t="shared" si="19"/>
        <v>0</v>
      </c>
      <c r="O76" s="53">
        <f t="shared" si="20"/>
        <v>0</v>
      </c>
      <c r="P76" s="53">
        <f t="shared" si="21"/>
        <v>0</v>
      </c>
    </row>
    <row r="77" spans="1:16" ht="31.5">
      <c r="A77" s="55">
        <v>1</v>
      </c>
      <c r="B77" s="69" t="s">
        <v>15</v>
      </c>
      <c r="C77" s="66" t="s">
        <v>59</v>
      </c>
      <c r="D77" s="70">
        <v>1</v>
      </c>
      <c r="E77" s="57"/>
      <c r="F77" s="57">
        <f t="shared" si="11"/>
        <v>0</v>
      </c>
      <c r="G77" s="57">
        <f t="shared" si="12"/>
        <v>0</v>
      </c>
      <c r="H77" s="57">
        <f t="shared" si="13"/>
        <v>0</v>
      </c>
      <c r="I77" s="53">
        <f t="shared" si="14"/>
        <v>0</v>
      </c>
      <c r="J77" s="53">
        <f t="shared" si="15"/>
        <v>0</v>
      </c>
      <c r="K77" s="53">
        <f t="shared" si="16"/>
        <v>0</v>
      </c>
      <c r="L77" s="53">
        <f t="shared" si="17"/>
        <v>0</v>
      </c>
      <c r="M77" s="53">
        <f t="shared" si="18"/>
        <v>0</v>
      </c>
      <c r="N77" s="53">
        <f t="shared" si="19"/>
        <v>0</v>
      </c>
      <c r="O77" s="53">
        <f t="shared" si="20"/>
        <v>0</v>
      </c>
      <c r="P77" s="53">
        <f t="shared" si="21"/>
        <v>0</v>
      </c>
    </row>
    <row r="78" spans="1:16" ht="15.75">
      <c r="A78" s="55">
        <v>2</v>
      </c>
      <c r="B78" s="69" t="s">
        <v>71</v>
      </c>
      <c r="C78" s="66" t="s">
        <v>59</v>
      </c>
      <c r="D78" s="70">
        <v>2</v>
      </c>
      <c r="E78" s="57"/>
      <c r="F78" s="57">
        <f t="shared" si="11"/>
        <v>0</v>
      </c>
      <c r="G78" s="57">
        <f t="shared" si="12"/>
        <v>0</v>
      </c>
      <c r="H78" s="57">
        <f t="shared" si="13"/>
        <v>0</v>
      </c>
      <c r="I78" s="53">
        <f t="shared" si="14"/>
        <v>0</v>
      </c>
      <c r="J78" s="53">
        <f t="shared" si="15"/>
        <v>0</v>
      </c>
      <c r="K78" s="53">
        <f t="shared" si="16"/>
        <v>0</v>
      </c>
      <c r="L78" s="53">
        <f t="shared" si="17"/>
        <v>0</v>
      </c>
      <c r="M78" s="53">
        <f t="shared" si="18"/>
        <v>0</v>
      </c>
      <c r="N78" s="53">
        <f t="shared" si="19"/>
        <v>0</v>
      </c>
      <c r="O78" s="53">
        <f t="shared" si="20"/>
        <v>0</v>
      </c>
      <c r="P78" s="53">
        <f t="shared" si="21"/>
        <v>0</v>
      </c>
    </row>
    <row r="79" spans="1:16" ht="15.75">
      <c r="A79" s="55">
        <v>3</v>
      </c>
      <c r="B79" s="69" t="s">
        <v>72</v>
      </c>
      <c r="C79" s="66" t="s">
        <v>59</v>
      </c>
      <c r="D79" s="72">
        <v>4</v>
      </c>
      <c r="E79" s="57"/>
      <c r="F79" s="57">
        <f t="shared" si="11"/>
        <v>0</v>
      </c>
      <c r="G79" s="57">
        <f t="shared" si="12"/>
        <v>0</v>
      </c>
      <c r="H79" s="57">
        <f t="shared" si="13"/>
        <v>0</v>
      </c>
      <c r="I79" s="53">
        <f t="shared" si="14"/>
        <v>0</v>
      </c>
      <c r="J79" s="53">
        <f t="shared" si="15"/>
        <v>0</v>
      </c>
      <c r="K79" s="53">
        <f t="shared" si="16"/>
        <v>0</v>
      </c>
      <c r="L79" s="53">
        <f t="shared" si="17"/>
        <v>0</v>
      </c>
      <c r="M79" s="53">
        <f t="shared" si="18"/>
        <v>0</v>
      </c>
      <c r="N79" s="53">
        <f t="shared" si="19"/>
        <v>0</v>
      </c>
      <c r="O79" s="53">
        <f t="shared" si="20"/>
        <v>0</v>
      </c>
      <c r="P79" s="53">
        <f t="shared" si="21"/>
        <v>0</v>
      </c>
    </row>
    <row r="80" spans="1:16" ht="15.75">
      <c r="A80" s="55">
        <v>4</v>
      </c>
      <c r="B80" s="69" t="s">
        <v>73</v>
      </c>
      <c r="C80" s="66" t="s">
        <v>59</v>
      </c>
      <c r="D80" s="72">
        <v>4</v>
      </c>
      <c r="E80" s="57"/>
      <c r="F80" s="57">
        <f t="shared" si="11"/>
        <v>0</v>
      </c>
      <c r="G80" s="57">
        <f t="shared" si="12"/>
        <v>0</v>
      </c>
      <c r="H80" s="57">
        <f t="shared" si="13"/>
        <v>0</v>
      </c>
      <c r="I80" s="53">
        <f t="shared" si="14"/>
        <v>0</v>
      </c>
      <c r="J80" s="53">
        <f t="shared" si="15"/>
        <v>0</v>
      </c>
      <c r="K80" s="53">
        <f t="shared" si="16"/>
        <v>0</v>
      </c>
      <c r="L80" s="53">
        <f t="shared" si="17"/>
        <v>0</v>
      </c>
      <c r="M80" s="53">
        <f t="shared" si="18"/>
        <v>0</v>
      </c>
      <c r="N80" s="53">
        <f t="shared" si="19"/>
        <v>0</v>
      </c>
      <c r="O80" s="53">
        <f t="shared" si="20"/>
        <v>0</v>
      </c>
      <c r="P80" s="53">
        <f t="shared" si="21"/>
        <v>0</v>
      </c>
    </row>
    <row r="81" spans="1:16" ht="15.75">
      <c r="A81" s="55">
        <v>5</v>
      </c>
      <c r="B81" s="69" t="s">
        <v>74</v>
      </c>
      <c r="C81" s="66" t="s">
        <v>59</v>
      </c>
      <c r="D81" s="72">
        <v>4</v>
      </c>
      <c r="E81" s="57"/>
      <c r="F81" s="57">
        <f t="shared" si="11"/>
        <v>0</v>
      </c>
      <c r="G81" s="57">
        <f t="shared" si="12"/>
        <v>0</v>
      </c>
      <c r="H81" s="57">
        <f t="shared" si="13"/>
        <v>0</v>
      </c>
      <c r="I81" s="53">
        <f t="shared" si="14"/>
        <v>0</v>
      </c>
      <c r="J81" s="53">
        <f t="shared" si="15"/>
        <v>0</v>
      </c>
      <c r="K81" s="53">
        <f t="shared" si="16"/>
        <v>0</v>
      </c>
      <c r="L81" s="53">
        <f t="shared" si="17"/>
        <v>0</v>
      </c>
      <c r="M81" s="53">
        <f t="shared" si="18"/>
        <v>0</v>
      </c>
      <c r="N81" s="53">
        <f t="shared" si="19"/>
        <v>0</v>
      </c>
      <c r="O81" s="53">
        <f t="shared" si="20"/>
        <v>0</v>
      </c>
      <c r="P81" s="53">
        <f t="shared" si="21"/>
        <v>0</v>
      </c>
    </row>
    <row r="82" spans="1:16" ht="15.75">
      <c r="A82" s="55">
        <v>6</v>
      </c>
      <c r="B82" s="71" t="s">
        <v>75</v>
      </c>
      <c r="C82" s="66" t="s">
        <v>59</v>
      </c>
      <c r="D82" s="72">
        <v>2</v>
      </c>
      <c r="E82" s="57"/>
      <c r="F82" s="57">
        <f t="shared" si="11"/>
        <v>0</v>
      </c>
      <c r="G82" s="57">
        <f t="shared" si="12"/>
        <v>0</v>
      </c>
      <c r="H82" s="57">
        <f t="shared" si="13"/>
        <v>0</v>
      </c>
      <c r="I82" s="53">
        <f t="shared" si="14"/>
        <v>0</v>
      </c>
      <c r="J82" s="53">
        <f t="shared" si="15"/>
        <v>0</v>
      </c>
      <c r="K82" s="53">
        <f t="shared" si="16"/>
        <v>0</v>
      </c>
      <c r="L82" s="53">
        <f t="shared" si="17"/>
        <v>0</v>
      </c>
      <c r="M82" s="53">
        <f t="shared" si="18"/>
        <v>0</v>
      </c>
      <c r="N82" s="53">
        <f t="shared" si="19"/>
        <v>0</v>
      </c>
      <c r="O82" s="53">
        <f t="shared" si="20"/>
        <v>0</v>
      </c>
      <c r="P82" s="53">
        <f t="shared" si="21"/>
        <v>0</v>
      </c>
    </row>
    <row r="83" spans="1:16" ht="15.75">
      <c r="A83" s="55">
        <v>7</v>
      </c>
      <c r="B83" s="69" t="s">
        <v>76</v>
      </c>
      <c r="C83" s="66" t="s">
        <v>59</v>
      </c>
      <c r="D83" s="72">
        <v>1</v>
      </c>
      <c r="E83" s="57"/>
      <c r="F83" s="57">
        <f t="shared" si="11"/>
        <v>0</v>
      </c>
      <c r="G83" s="57">
        <f t="shared" si="12"/>
        <v>0</v>
      </c>
      <c r="H83" s="57">
        <f t="shared" si="13"/>
        <v>0</v>
      </c>
      <c r="I83" s="53">
        <f t="shared" si="14"/>
        <v>0</v>
      </c>
      <c r="J83" s="53">
        <f t="shared" si="15"/>
        <v>0</v>
      </c>
      <c r="K83" s="53">
        <f t="shared" si="16"/>
        <v>0</v>
      </c>
      <c r="L83" s="53">
        <f t="shared" si="17"/>
        <v>0</v>
      </c>
      <c r="M83" s="53">
        <f t="shared" si="18"/>
        <v>0</v>
      </c>
      <c r="N83" s="53">
        <f t="shared" si="19"/>
        <v>0</v>
      </c>
      <c r="O83" s="53">
        <f t="shared" si="20"/>
        <v>0</v>
      </c>
      <c r="P83" s="53">
        <f t="shared" si="21"/>
        <v>0</v>
      </c>
    </row>
    <row r="84" spans="1:16" ht="15.75">
      <c r="A84" s="55">
        <v>8</v>
      </c>
      <c r="B84" s="69" t="s">
        <v>77</v>
      </c>
      <c r="C84" s="66" t="s">
        <v>59</v>
      </c>
      <c r="D84" s="72">
        <v>3</v>
      </c>
      <c r="E84" s="57"/>
      <c r="F84" s="57">
        <f t="shared" si="11"/>
        <v>0</v>
      </c>
      <c r="G84" s="57">
        <f t="shared" si="12"/>
        <v>0</v>
      </c>
      <c r="H84" s="57">
        <f t="shared" si="13"/>
        <v>0</v>
      </c>
      <c r="I84" s="53">
        <f t="shared" si="14"/>
        <v>0</v>
      </c>
      <c r="J84" s="53">
        <f t="shared" si="15"/>
        <v>0</v>
      </c>
      <c r="K84" s="53">
        <f t="shared" si="16"/>
        <v>0</v>
      </c>
      <c r="L84" s="53">
        <f t="shared" si="17"/>
        <v>0</v>
      </c>
      <c r="M84" s="53">
        <f t="shared" si="18"/>
        <v>0</v>
      </c>
      <c r="N84" s="53">
        <f t="shared" si="19"/>
        <v>0</v>
      </c>
      <c r="O84" s="53">
        <f t="shared" si="20"/>
        <v>0</v>
      </c>
      <c r="P84" s="53">
        <f t="shared" si="21"/>
        <v>0</v>
      </c>
    </row>
    <row r="85" spans="1:16" ht="15.75">
      <c r="A85" s="55">
        <v>9</v>
      </c>
      <c r="B85" s="69" t="s">
        <v>78</v>
      </c>
      <c r="C85" s="66" t="s">
        <v>59</v>
      </c>
      <c r="D85" s="72">
        <v>1</v>
      </c>
      <c r="E85" s="57"/>
      <c r="F85" s="57">
        <f t="shared" si="11"/>
        <v>0</v>
      </c>
      <c r="G85" s="57">
        <f t="shared" si="12"/>
        <v>0</v>
      </c>
      <c r="H85" s="57">
        <f t="shared" si="13"/>
        <v>0</v>
      </c>
      <c r="I85" s="53">
        <f t="shared" si="14"/>
        <v>0</v>
      </c>
      <c r="J85" s="53">
        <f t="shared" si="15"/>
        <v>0</v>
      </c>
      <c r="K85" s="53">
        <f t="shared" si="16"/>
        <v>0</v>
      </c>
      <c r="L85" s="53">
        <f t="shared" si="17"/>
        <v>0</v>
      </c>
      <c r="M85" s="53">
        <f t="shared" si="18"/>
        <v>0</v>
      </c>
      <c r="N85" s="53">
        <f t="shared" si="19"/>
        <v>0</v>
      </c>
      <c r="O85" s="53">
        <f t="shared" si="20"/>
        <v>0</v>
      </c>
      <c r="P85" s="53">
        <f t="shared" si="21"/>
        <v>0</v>
      </c>
    </row>
    <row r="86" spans="1:16" ht="15.75">
      <c r="A86" s="55">
        <v>10</v>
      </c>
      <c r="B86" s="69" t="s">
        <v>79</v>
      </c>
      <c r="C86" s="66" t="s">
        <v>59</v>
      </c>
      <c r="D86" s="72">
        <v>6</v>
      </c>
      <c r="E86" s="57"/>
      <c r="F86" s="57">
        <f t="shared" si="11"/>
        <v>0</v>
      </c>
      <c r="G86" s="57">
        <f t="shared" si="12"/>
        <v>0</v>
      </c>
      <c r="H86" s="57">
        <f t="shared" si="13"/>
        <v>0</v>
      </c>
      <c r="I86" s="53">
        <f t="shared" si="14"/>
        <v>0</v>
      </c>
      <c r="J86" s="53">
        <f t="shared" si="15"/>
        <v>0</v>
      </c>
      <c r="K86" s="53">
        <f t="shared" si="16"/>
        <v>0</v>
      </c>
      <c r="L86" s="53">
        <f t="shared" si="17"/>
        <v>0</v>
      </c>
      <c r="M86" s="53">
        <f t="shared" si="18"/>
        <v>0</v>
      </c>
      <c r="N86" s="53">
        <f t="shared" si="19"/>
        <v>0</v>
      </c>
      <c r="O86" s="53">
        <f t="shared" si="20"/>
        <v>0</v>
      </c>
      <c r="P86" s="53">
        <f t="shared" si="21"/>
        <v>0</v>
      </c>
    </row>
    <row r="87" spans="1:16" ht="15.75">
      <c r="A87" s="55">
        <v>11</v>
      </c>
      <c r="B87" s="71" t="s">
        <v>19</v>
      </c>
      <c r="C87" s="66" t="s">
        <v>59</v>
      </c>
      <c r="D87" s="70">
        <v>4</v>
      </c>
      <c r="E87" s="57"/>
      <c r="F87" s="57">
        <f t="shared" si="11"/>
        <v>0</v>
      </c>
      <c r="G87" s="57">
        <f t="shared" si="12"/>
        <v>0</v>
      </c>
      <c r="H87" s="57">
        <f t="shared" si="13"/>
        <v>0</v>
      </c>
      <c r="I87" s="53">
        <f t="shared" si="14"/>
        <v>0</v>
      </c>
      <c r="J87" s="53">
        <f t="shared" si="15"/>
        <v>0</v>
      </c>
      <c r="K87" s="53">
        <f t="shared" si="16"/>
        <v>0</v>
      </c>
      <c r="L87" s="53">
        <f t="shared" si="17"/>
        <v>0</v>
      </c>
      <c r="M87" s="53">
        <f t="shared" si="18"/>
        <v>0</v>
      </c>
      <c r="N87" s="53">
        <f t="shared" si="19"/>
        <v>0</v>
      </c>
      <c r="O87" s="53">
        <f t="shared" si="20"/>
        <v>0</v>
      </c>
      <c r="P87" s="53">
        <f t="shared" si="21"/>
        <v>0</v>
      </c>
    </row>
    <row r="88" spans="1:16" ht="15.75">
      <c r="A88" s="55">
        <v>12</v>
      </c>
      <c r="B88" s="71" t="s">
        <v>80</v>
      </c>
      <c r="C88" s="66" t="s">
        <v>59</v>
      </c>
      <c r="D88" s="70">
        <v>4</v>
      </c>
      <c r="E88" s="57"/>
      <c r="F88" s="57">
        <f t="shared" si="11"/>
        <v>0</v>
      </c>
      <c r="G88" s="57">
        <f t="shared" si="12"/>
        <v>0</v>
      </c>
      <c r="H88" s="57">
        <f t="shared" si="13"/>
        <v>0</v>
      </c>
      <c r="I88" s="53">
        <f t="shared" si="14"/>
        <v>0</v>
      </c>
      <c r="J88" s="53">
        <f t="shared" si="15"/>
        <v>0</v>
      </c>
      <c r="K88" s="53">
        <f t="shared" si="16"/>
        <v>0</v>
      </c>
      <c r="L88" s="53">
        <f t="shared" si="17"/>
        <v>0</v>
      </c>
      <c r="M88" s="53">
        <f t="shared" si="18"/>
        <v>0</v>
      </c>
      <c r="N88" s="53">
        <f t="shared" si="19"/>
        <v>0</v>
      </c>
      <c r="O88" s="53">
        <f t="shared" si="20"/>
        <v>0</v>
      </c>
      <c r="P88" s="53">
        <f t="shared" si="21"/>
        <v>0</v>
      </c>
    </row>
    <row r="89" spans="1:16" ht="15.75">
      <c r="A89" s="55">
        <v>13</v>
      </c>
      <c r="B89" s="71" t="s">
        <v>21</v>
      </c>
      <c r="C89" s="66" t="s">
        <v>59</v>
      </c>
      <c r="D89" s="70">
        <v>4</v>
      </c>
      <c r="E89" s="57"/>
      <c r="F89" s="57">
        <f t="shared" si="11"/>
        <v>0</v>
      </c>
      <c r="G89" s="57">
        <f t="shared" si="12"/>
        <v>0</v>
      </c>
      <c r="H89" s="57">
        <f t="shared" si="13"/>
        <v>0</v>
      </c>
      <c r="I89" s="53">
        <f t="shared" si="14"/>
        <v>0</v>
      </c>
      <c r="J89" s="53">
        <f t="shared" si="15"/>
        <v>0</v>
      </c>
      <c r="K89" s="53">
        <f t="shared" si="16"/>
        <v>0</v>
      </c>
      <c r="L89" s="53">
        <f t="shared" si="17"/>
        <v>0</v>
      </c>
      <c r="M89" s="53">
        <f t="shared" si="18"/>
        <v>0</v>
      </c>
      <c r="N89" s="53">
        <f t="shared" si="19"/>
        <v>0</v>
      </c>
      <c r="O89" s="53">
        <f t="shared" si="20"/>
        <v>0</v>
      </c>
      <c r="P89" s="53">
        <f t="shared" si="21"/>
        <v>0</v>
      </c>
    </row>
    <row r="90" spans="1:16" ht="15.75">
      <c r="A90" s="55">
        <v>14</v>
      </c>
      <c r="B90" s="71" t="s">
        <v>22</v>
      </c>
      <c r="C90" s="66" t="s">
        <v>59</v>
      </c>
      <c r="D90" s="70">
        <v>2</v>
      </c>
      <c r="E90" s="57"/>
      <c r="F90" s="57">
        <f t="shared" si="11"/>
        <v>0</v>
      </c>
      <c r="G90" s="57">
        <f t="shared" si="12"/>
        <v>0</v>
      </c>
      <c r="H90" s="57">
        <f t="shared" si="13"/>
        <v>0</v>
      </c>
      <c r="I90" s="53">
        <f t="shared" si="14"/>
        <v>0</v>
      </c>
      <c r="J90" s="53">
        <f t="shared" si="15"/>
        <v>0</v>
      </c>
      <c r="K90" s="53">
        <f t="shared" si="16"/>
        <v>0</v>
      </c>
      <c r="L90" s="53">
        <f t="shared" si="17"/>
        <v>0</v>
      </c>
      <c r="M90" s="53">
        <f t="shared" si="18"/>
        <v>0</v>
      </c>
      <c r="N90" s="53">
        <f t="shared" si="19"/>
        <v>0</v>
      </c>
      <c r="O90" s="53">
        <f t="shared" si="20"/>
        <v>0</v>
      </c>
      <c r="P90" s="53">
        <f t="shared" si="21"/>
        <v>0</v>
      </c>
    </row>
    <row r="91" spans="1:16" ht="15.75">
      <c r="A91" s="55">
        <v>15</v>
      </c>
      <c r="B91" s="71" t="s">
        <v>23</v>
      </c>
      <c r="C91" s="66" t="s">
        <v>59</v>
      </c>
      <c r="D91" s="70">
        <v>4</v>
      </c>
      <c r="E91" s="57"/>
      <c r="F91" s="57">
        <f t="shared" si="11"/>
        <v>0</v>
      </c>
      <c r="G91" s="57">
        <f t="shared" si="12"/>
        <v>0</v>
      </c>
      <c r="H91" s="57">
        <f t="shared" si="13"/>
        <v>0</v>
      </c>
      <c r="I91" s="53">
        <f t="shared" si="14"/>
        <v>0</v>
      </c>
      <c r="J91" s="53">
        <f t="shared" si="15"/>
        <v>0</v>
      </c>
      <c r="K91" s="53">
        <f t="shared" si="16"/>
        <v>0</v>
      </c>
      <c r="L91" s="53">
        <f t="shared" si="17"/>
        <v>0</v>
      </c>
      <c r="M91" s="53">
        <f t="shared" si="18"/>
        <v>0</v>
      </c>
      <c r="N91" s="53">
        <f t="shared" si="19"/>
        <v>0</v>
      </c>
      <c r="O91" s="53">
        <f t="shared" si="20"/>
        <v>0</v>
      </c>
      <c r="P91" s="53">
        <f t="shared" si="21"/>
        <v>0</v>
      </c>
    </row>
    <row r="92" spans="1:16" ht="15.75">
      <c r="A92" s="55">
        <v>16</v>
      </c>
      <c r="B92" s="71" t="s">
        <v>24</v>
      </c>
      <c r="C92" s="66" t="s">
        <v>59</v>
      </c>
      <c r="D92" s="70">
        <v>2</v>
      </c>
      <c r="E92" s="57"/>
      <c r="F92" s="57">
        <f t="shared" si="11"/>
        <v>0</v>
      </c>
      <c r="G92" s="57">
        <f t="shared" si="12"/>
        <v>0</v>
      </c>
      <c r="H92" s="57">
        <f t="shared" si="13"/>
        <v>0</v>
      </c>
      <c r="I92" s="53">
        <f t="shared" si="14"/>
        <v>0</v>
      </c>
      <c r="J92" s="53">
        <f t="shared" si="15"/>
        <v>0</v>
      </c>
      <c r="K92" s="53">
        <f t="shared" si="16"/>
        <v>0</v>
      </c>
      <c r="L92" s="53">
        <f t="shared" si="17"/>
        <v>0</v>
      </c>
      <c r="M92" s="53">
        <f t="shared" si="18"/>
        <v>0</v>
      </c>
      <c r="N92" s="53">
        <f t="shared" si="19"/>
        <v>0</v>
      </c>
      <c r="O92" s="53">
        <f t="shared" si="20"/>
        <v>0</v>
      </c>
      <c r="P92" s="53">
        <f t="shared" si="21"/>
        <v>0</v>
      </c>
    </row>
    <row r="93" spans="1:16" ht="15.75">
      <c r="A93" s="55">
        <v>17</v>
      </c>
      <c r="B93" s="71" t="s">
        <v>81</v>
      </c>
      <c r="C93" s="66" t="s">
        <v>59</v>
      </c>
      <c r="D93" s="70">
        <v>2</v>
      </c>
      <c r="E93" s="57"/>
      <c r="F93" s="57">
        <f t="shared" si="11"/>
        <v>0</v>
      </c>
      <c r="G93" s="57">
        <f t="shared" si="12"/>
        <v>0</v>
      </c>
      <c r="H93" s="57">
        <f t="shared" si="13"/>
        <v>0</v>
      </c>
      <c r="I93" s="53">
        <f t="shared" si="14"/>
        <v>0</v>
      </c>
      <c r="J93" s="53">
        <f t="shared" si="15"/>
        <v>0</v>
      </c>
      <c r="K93" s="53">
        <f t="shared" si="16"/>
        <v>0</v>
      </c>
      <c r="L93" s="53">
        <f t="shared" si="17"/>
        <v>0</v>
      </c>
      <c r="M93" s="53">
        <f t="shared" si="18"/>
        <v>0</v>
      </c>
      <c r="N93" s="53">
        <f t="shared" si="19"/>
        <v>0</v>
      </c>
      <c r="O93" s="53">
        <f t="shared" si="20"/>
        <v>0</v>
      </c>
      <c r="P93" s="53">
        <f t="shared" si="21"/>
        <v>0</v>
      </c>
    </row>
    <row r="94" spans="1:16" ht="15.75">
      <c r="A94" s="55">
        <v>18</v>
      </c>
      <c r="B94" s="71" t="s">
        <v>26</v>
      </c>
      <c r="C94" s="66" t="s">
        <v>59</v>
      </c>
      <c r="D94" s="70">
        <v>2</v>
      </c>
      <c r="E94" s="57"/>
      <c r="F94" s="57">
        <f t="shared" si="11"/>
        <v>0</v>
      </c>
      <c r="G94" s="57">
        <f t="shared" si="12"/>
        <v>0</v>
      </c>
      <c r="H94" s="57">
        <f t="shared" si="13"/>
        <v>0</v>
      </c>
      <c r="I94" s="53">
        <f t="shared" si="14"/>
        <v>0</v>
      </c>
      <c r="J94" s="53">
        <f t="shared" si="15"/>
        <v>0</v>
      </c>
      <c r="K94" s="53">
        <f t="shared" si="16"/>
        <v>0</v>
      </c>
      <c r="L94" s="53">
        <f t="shared" si="17"/>
        <v>0</v>
      </c>
      <c r="M94" s="53">
        <f t="shared" si="18"/>
        <v>0</v>
      </c>
      <c r="N94" s="53">
        <f t="shared" si="19"/>
        <v>0</v>
      </c>
      <c r="O94" s="53">
        <f t="shared" si="20"/>
        <v>0</v>
      </c>
      <c r="P94" s="53">
        <f t="shared" si="21"/>
        <v>0</v>
      </c>
    </row>
    <row r="95" spans="1:16" ht="15.75">
      <c r="A95" s="55">
        <v>19</v>
      </c>
      <c r="B95" s="71" t="s">
        <v>28</v>
      </c>
      <c r="C95" s="66" t="s">
        <v>59</v>
      </c>
      <c r="D95" s="70">
        <v>4</v>
      </c>
      <c r="E95" s="57"/>
      <c r="F95" s="57">
        <f t="shared" si="11"/>
        <v>0</v>
      </c>
      <c r="G95" s="57">
        <f t="shared" si="12"/>
        <v>0</v>
      </c>
      <c r="H95" s="57">
        <f t="shared" si="13"/>
        <v>0</v>
      </c>
      <c r="I95" s="53">
        <f t="shared" si="14"/>
        <v>0</v>
      </c>
      <c r="J95" s="53">
        <f t="shared" si="15"/>
        <v>0</v>
      </c>
      <c r="K95" s="53">
        <f t="shared" si="16"/>
        <v>0</v>
      </c>
      <c r="L95" s="53">
        <f t="shared" si="17"/>
        <v>0</v>
      </c>
      <c r="M95" s="53">
        <f t="shared" si="18"/>
        <v>0</v>
      </c>
      <c r="N95" s="53">
        <f t="shared" si="19"/>
        <v>0</v>
      </c>
      <c r="O95" s="53">
        <f t="shared" si="20"/>
        <v>0</v>
      </c>
      <c r="P95" s="53">
        <f t="shared" si="21"/>
        <v>0</v>
      </c>
    </row>
    <row r="96" spans="1:16" ht="31.5">
      <c r="A96" s="55">
        <v>20</v>
      </c>
      <c r="B96" s="71" t="s">
        <v>29</v>
      </c>
      <c r="C96" s="77"/>
      <c r="D96" s="70"/>
      <c r="E96" s="57"/>
      <c r="F96" s="57">
        <f t="shared" si="11"/>
        <v>0</v>
      </c>
      <c r="G96" s="57">
        <f t="shared" si="12"/>
        <v>0</v>
      </c>
      <c r="H96" s="57">
        <f t="shared" si="13"/>
        <v>0</v>
      </c>
      <c r="I96" s="53">
        <f t="shared" si="14"/>
        <v>0</v>
      </c>
      <c r="J96" s="53">
        <f t="shared" si="15"/>
        <v>0</v>
      </c>
      <c r="K96" s="53">
        <f t="shared" si="16"/>
        <v>0</v>
      </c>
      <c r="L96" s="53">
        <f t="shared" si="17"/>
        <v>0</v>
      </c>
      <c r="M96" s="53">
        <f t="shared" si="18"/>
        <v>0</v>
      </c>
      <c r="N96" s="53">
        <f t="shared" si="19"/>
        <v>0</v>
      </c>
      <c r="O96" s="53">
        <f t="shared" si="20"/>
        <v>0</v>
      </c>
      <c r="P96" s="53">
        <f t="shared" si="21"/>
        <v>0</v>
      </c>
    </row>
    <row r="97" spans="1:16" ht="15.75">
      <c r="A97" s="75" t="s">
        <v>30</v>
      </c>
      <c r="B97" s="76" t="s">
        <v>82</v>
      </c>
      <c r="C97" s="76"/>
      <c r="D97" s="75"/>
      <c r="E97" s="57"/>
      <c r="F97" s="57">
        <f t="shared" si="11"/>
        <v>0</v>
      </c>
      <c r="G97" s="57">
        <f t="shared" si="12"/>
        <v>0</v>
      </c>
      <c r="H97" s="57">
        <f t="shared" si="13"/>
        <v>0</v>
      </c>
      <c r="I97" s="53">
        <f t="shared" si="14"/>
        <v>0</v>
      </c>
      <c r="J97" s="53">
        <f t="shared" si="15"/>
        <v>0</v>
      </c>
      <c r="K97" s="53">
        <f t="shared" si="16"/>
        <v>0</v>
      </c>
      <c r="L97" s="53">
        <f t="shared" si="17"/>
        <v>0</v>
      </c>
      <c r="M97" s="53">
        <f t="shared" si="18"/>
        <v>0</v>
      </c>
      <c r="N97" s="53">
        <f t="shared" si="19"/>
        <v>0</v>
      </c>
      <c r="O97" s="53">
        <f t="shared" si="20"/>
        <v>0</v>
      </c>
      <c r="P97" s="53">
        <f t="shared" si="21"/>
        <v>0</v>
      </c>
    </row>
    <row r="98" spans="1:16" ht="31.5">
      <c r="A98" s="55">
        <v>1</v>
      </c>
      <c r="B98" s="69" t="s">
        <v>83</v>
      </c>
      <c r="C98" s="66" t="s">
        <v>59</v>
      </c>
      <c r="D98" s="72">
        <v>14</v>
      </c>
      <c r="E98" s="57"/>
      <c r="F98" s="57">
        <f t="shared" si="11"/>
        <v>0</v>
      </c>
      <c r="G98" s="57">
        <f t="shared" si="12"/>
        <v>0</v>
      </c>
      <c r="H98" s="57">
        <f t="shared" si="13"/>
        <v>0</v>
      </c>
      <c r="I98" s="53">
        <f t="shared" si="14"/>
        <v>0</v>
      </c>
      <c r="J98" s="53">
        <f t="shared" si="15"/>
        <v>0</v>
      </c>
      <c r="K98" s="53">
        <f t="shared" si="16"/>
        <v>0</v>
      </c>
      <c r="L98" s="53">
        <f t="shared" si="17"/>
        <v>0</v>
      </c>
      <c r="M98" s="53">
        <f t="shared" si="18"/>
        <v>0</v>
      </c>
      <c r="N98" s="53">
        <f t="shared" si="19"/>
        <v>0</v>
      </c>
      <c r="O98" s="53">
        <f t="shared" si="20"/>
        <v>0</v>
      </c>
      <c r="P98" s="53">
        <f t="shared" si="21"/>
        <v>0</v>
      </c>
    </row>
    <row r="99" spans="1:16" ht="15.75">
      <c r="A99" s="55">
        <v>2</v>
      </c>
      <c r="B99" s="69" t="s">
        <v>84</v>
      </c>
      <c r="C99" s="66" t="s">
        <v>59</v>
      </c>
      <c r="D99" s="72">
        <v>14</v>
      </c>
      <c r="E99" s="57"/>
      <c r="F99" s="57">
        <f t="shared" si="11"/>
        <v>0</v>
      </c>
      <c r="G99" s="57">
        <f t="shared" si="12"/>
        <v>0</v>
      </c>
      <c r="H99" s="57">
        <f t="shared" si="13"/>
        <v>0</v>
      </c>
      <c r="I99" s="53">
        <f t="shared" si="14"/>
        <v>0</v>
      </c>
      <c r="J99" s="53">
        <f t="shared" si="15"/>
        <v>0</v>
      </c>
      <c r="K99" s="53">
        <f t="shared" si="16"/>
        <v>0</v>
      </c>
      <c r="L99" s="53">
        <f t="shared" si="17"/>
        <v>0</v>
      </c>
      <c r="M99" s="53">
        <f t="shared" si="18"/>
        <v>0</v>
      </c>
      <c r="N99" s="53">
        <f t="shared" si="19"/>
        <v>0</v>
      </c>
      <c r="O99" s="53">
        <f t="shared" si="20"/>
        <v>0</v>
      </c>
      <c r="P99" s="53">
        <f t="shared" si="21"/>
        <v>0</v>
      </c>
    </row>
    <row r="100" spans="1:16" ht="15.75">
      <c r="A100" s="55">
        <v>3</v>
      </c>
      <c r="B100" s="69" t="s">
        <v>85</v>
      </c>
      <c r="C100" s="66" t="s">
        <v>59</v>
      </c>
      <c r="D100" s="72">
        <v>14</v>
      </c>
      <c r="E100" s="57"/>
      <c r="F100" s="57">
        <f t="shared" si="11"/>
        <v>0</v>
      </c>
      <c r="G100" s="57">
        <f t="shared" si="12"/>
        <v>0</v>
      </c>
      <c r="H100" s="57">
        <f t="shared" si="13"/>
        <v>0</v>
      </c>
      <c r="I100" s="53">
        <f t="shared" si="14"/>
        <v>0</v>
      </c>
      <c r="J100" s="53">
        <f t="shared" si="15"/>
        <v>0</v>
      </c>
      <c r="K100" s="53">
        <f t="shared" si="16"/>
        <v>0</v>
      </c>
      <c r="L100" s="53">
        <f t="shared" si="17"/>
        <v>0</v>
      </c>
      <c r="M100" s="53">
        <f t="shared" si="18"/>
        <v>0</v>
      </c>
      <c r="N100" s="53">
        <f t="shared" si="19"/>
        <v>0</v>
      </c>
      <c r="O100" s="53">
        <f t="shared" si="20"/>
        <v>0</v>
      </c>
      <c r="P100" s="53">
        <f t="shared" si="21"/>
        <v>0</v>
      </c>
    </row>
    <row r="101" spans="1:16" ht="31.5">
      <c r="A101" s="55">
        <v>4</v>
      </c>
      <c r="B101" s="69" t="s">
        <v>86</v>
      </c>
      <c r="C101" s="66" t="s">
        <v>59</v>
      </c>
      <c r="D101" s="72">
        <v>55</v>
      </c>
      <c r="E101" s="57"/>
      <c r="F101" s="57">
        <f t="shared" si="11"/>
        <v>0</v>
      </c>
      <c r="G101" s="57">
        <f t="shared" si="12"/>
        <v>0</v>
      </c>
      <c r="H101" s="57">
        <f t="shared" si="13"/>
        <v>0</v>
      </c>
      <c r="I101" s="53">
        <f t="shared" si="14"/>
        <v>0</v>
      </c>
      <c r="J101" s="53">
        <f t="shared" si="15"/>
        <v>0</v>
      </c>
      <c r="K101" s="53">
        <f t="shared" si="16"/>
        <v>0</v>
      </c>
      <c r="L101" s="53">
        <f t="shared" si="17"/>
        <v>0</v>
      </c>
      <c r="M101" s="53">
        <f t="shared" si="18"/>
        <v>0</v>
      </c>
      <c r="N101" s="53">
        <f t="shared" si="19"/>
        <v>0</v>
      </c>
      <c r="O101" s="53">
        <f t="shared" si="20"/>
        <v>0</v>
      </c>
      <c r="P101" s="53">
        <f t="shared" si="21"/>
        <v>0</v>
      </c>
    </row>
    <row r="102" spans="1:16" ht="15.75">
      <c r="A102" s="55">
        <v>5</v>
      </c>
      <c r="B102" s="69" t="s">
        <v>87</v>
      </c>
      <c r="C102" s="66" t="s">
        <v>59</v>
      </c>
      <c r="D102" s="72">
        <v>10</v>
      </c>
      <c r="E102" s="57"/>
      <c r="F102" s="57">
        <f t="shared" si="11"/>
        <v>0</v>
      </c>
      <c r="G102" s="57">
        <f t="shared" si="12"/>
        <v>0</v>
      </c>
      <c r="H102" s="57">
        <f t="shared" si="13"/>
        <v>0</v>
      </c>
      <c r="I102" s="53">
        <f t="shared" si="14"/>
        <v>0</v>
      </c>
      <c r="J102" s="53">
        <f t="shared" si="15"/>
        <v>0</v>
      </c>
      <c r="K102" s="53">
        <f t="shared" si="16"/>
        <v>0</v>
      </c>
      <c r="L102" s="53">
        <f t="shared" si="17"/>
        <v>0</v>
      </c>
      <c r="M102" s="53">
        <f t="shared" si="18"/>
        <v>0</v>
      </c>
      <c r="N102" s="53">
        <f t="shared" si="19"/>
        <v>0</v>
      </c>
      <c r="O102" s="53">
        <f t="shared" si="20"/>
        <v>0</v>
      </c>
      <c r="P102" s="53">
        <f t="shared" si="21"/>
        <v>0</v>
      </c>
    </row>
    <row r="103" spans="1:16" ht="31.5">
      <c r="A103" s="55">
        <v>6</v>
      </c>
      <c r="B103" s="69" t="s">
        <v>88</v>
      </c>
      <c r="C103" s="66" t="s">
        <v>59</v>
      </c>
      <c r="D103" s="72">
        <v>10</v>
      </c>
      <c r="E103" s="57"/>
      <c r="F103" s="57">
        <f t="shared" si="11"/>
        <v>0</v>
      </c>
      <c r="G103" s="57">
        <f t="shared" si="12"/>
        <v>0</v>
      </c>
      <c r="H103" s="57">
        <f t="shared" si="13"/>
        <v>0</v>
      </c>
      <c r="I103" s="53">
        <f t="shared" si="14"/>
        <v>0</v>
      </c>
      <c r="J103" s="53">
        <f t="shared" si="15"/>
        <v>0</v>
      </c>
      <c r="K103" s="53">
        <f t="shared" si="16"/>
        <v>0</v>
      </c>
      <c r="L103" s="53">
        <f t="shared" si="17"/>
        <v>0</v>
      </c>
      <c r="M103" s="53">
        <f t="shared" si="18"/>
        <v>0</v>
      </c>
      <c r="N103" s="53">
        <f t="shared" si="19"/>
        <v>0</v>
      </c>
      <c r="O103" s="53">
        <f t="shared" si="20"/>
        <v>0</v>
      </c>
      <c r="P103" s="53">
        <f t="shared" si="21"/>
        <v>0</v>
      </c>
    </row>
    <row r="104" spans="1:16" ht="31.5">
      <c r="A104" s="55">
        <v>7</v>
      </c>
      <c r="B104" s="69" t="s">
        <v>89</v>
      </c>
      <c r="C104" s="66" t="s">
        <v>59</v>
      </c>
      <c r="D104" s="72">
        <v>192</v>
      </c>
      <c r="E104" s="57"/>
      <c r="F104" s="57">
        <f t="shared" si="11"/>
        <v>0</v>
      </c>
      <c r="G104" s="57">
        <f t="shared" si="12"/>
        <v>0</v>
      </c>
      <c r="H104" s="57">
        <f t="shared" si="13"/>
        <v>0</v>
      </c>
      <c r="I104" s="53">
        <f t="shared" si="14"/>
        <v>0</v>
      </c>
      <c r="J104" s="53">
        <f t="shared" si="15"/>
        <v>0</v>
      </c>
      <c r="K104" s="53">
        <f t="shared" si="16"/>
        <v>0</v>
      </c>
      <c r="L104" s="53">
        <f t="shared" si="17"/>
        <v>0</v>
      </c>
      <c r="M104" s="53">
        <f t="shared" si="18"/>
        <v>0</v>
      </c>
      <c r="N104" s="53">
        <f t="shared" si="19"/>
        <v>0</v>
      </c>
      <c r="O104" s="53">
        <f t="shared" si="20"/>
        <v>0</v>
      </c>
      <c r="P104" s="53">
        <f t="shared" si="21"/>
        <v>0</v>
      </c>
    </row>
    <row r="105" spans="1:16" ht="15.75">
      <c r="A105" s="55">
        <v>8</v>
      </c>
      <c r="B105" s="69" t="s">
        <v>90</v>
      </c>
      <c r="C105" s="66"/>
      <c r="D105" s="72"/>
      <c r="E105" s="57"/>
      <c r="F105" s="57">
        <f t="shared" si="11"/>
        <v>0</v>
      </c>
      <c r="G105" s="57">
        <f t="shared" si="12"/>
        <v>0</v>
      </c>
      <c r="H105" s="57">
        <f t="shared" si="13"/>
        <v>0</v>
      </c>
      <c r="I105" s="53">
        <f t="shared" si="14"/>
        <v>0</v>
      </c>
      <c r="J105" s="53">
        <f t="shared" si="15"/>
        <v>0</v>
      </c>
      <c r="K105" s="53">
        <f t="shared" si="16"/>
        <v>0</v>
      </c>
      <c r="L105" s="53">
        <f t="shared" si="17"/>
        <v>0</v>
      </c>
      <c r="M105" s="53">
        <f t="shared" si="18"/>
        <v>0</v>
      </c>
      <c r="N105" s="53">
        <f t="shared" si="19"/>
        <v>0</v>
      </c>
      <c r="O105" s="53">
        <f t="shared" si="20"/>
        <v>0</v>
      </c>
      <c r="P105" s="53">
        <f t="shared" si="21"/>
        <v>0</v>
      </c>
    </row>
    <row r="106" spans="1:16" ht="15.75">
      <c r="A106" s="55">
        <v>9</v>
      </c>
      <c r="B106" s="69" t="s">
        <v>91</v>
      </c>
      <c r="C106" s="66"/>
      <c r="D106" s="72"/>
      <c r="E106" s="57"/>
      <c r="F106" s="57">
        <f t="shared" si="11"/>
        <v>0</v>
      </c>
      <c r="G106" s="57">
        <f t="shared" si="12"/>
        <v>0</v>
      </c>
      <c r="H106" s="57">
        <f t="shared" si="13"/>
        <v>0</v>
      </c>
      <c r="I106" s="53">
        <f t="shared" si="14"/>
        <v>0</v>
      </c>
      <c r="J106" s="53">
        <f t="shared" si="15"/>
        <v>0</v>
      </c>
      <c r="K106" s="53">
        <f t="shared" si="16"/>
        <v>0</v>
      </c>
      <c r="L106" s="53">
        <f t="shared" si="17"/>
        <v>0</v>
      </c>
      <c r="M106" s="53">
        <f t="shared" si="18"/>
        <v>0</v>
      </c>
      <c r="N106" s="53">
        <f t="shared" si="19"/>
        <v>0</v>
      </c>
      <c r="O106" s="53">
        <f t="shared" si="20"/>
        <v>0</v>
      </c>
      <c r="P106" s="53">
        <f t="shared" si="21"/>
        <v>0</v>
      </c>
    </row>
    <row r="107" spans="1:16" ht="47.25">
      <c r="A107" s="55">
        <v>10</v>
      </c>
      <c r="B107" s="69" t="s">
        <v>92</v>
      </c>
      <c r="C107" s="66" t="s">
        <v>59</v>
      </c>
      <c r="D107" s="72">
        <v>14</v>
      </c>
      <c r="E107" s="57"/>
      <c r="F107" s="57">
        <f t="shared" si="11"/>
        <v>0</v>
      </c>
      <c r="G107" s="57">
        <f t="shared" si="12"/>
        <v>0</v>
      </c>
      <c r="H107" s="57">
        <f t="shared" si="13"/>
        <v>0</v>
      </c>
      <c r="I107" s="53">
        <f t="shared" si="14"/>
        <v>0</v>
      </c>
      <c r="J107" s="53">
        <f t="shared" si="15"/>
        <v>0</v>
      </c>
      <c r="K107" s="53">
        <f t="shared" si="16"/>
        <v>0</v>
      </c>
      <c r="L107" s="53">
        <f t="shared" si="17"/>
        <v>0</v>
      </c>
      <c r="M107" s="53">
        <f t="shared" si="18"/>
        <v>0</v>
      </c>
      <c r="N107" s="53">
        <f t="shared" si="19"/>
        <v>0</v>
      </c>
      <c r="O107" s="53">
        <f t="shared" si="20"/>
        <v>0</v>
      </c>
      <c r="P107" s="53">
        <f t="shared" si="21"/>
        <v>0</v>
      </c>
    </row>
    <row r="108" spans="1:16" ht="15.75">
      <c r="A108" s="55">
        <v>11</v>
      </c>
      <c r="B108" s="69" t="s">
        <v>93</v>
      </c>
      <c r="C108" s="66" t="s">
        <v>59</v>
      </c>
      <c r="D108" s="72">
        <v>41</v>
      </c>
      <c r="E108" s="57"/>
      <c r="F108" s="57">
        <f t="shared" si="11"/>
        <v>0</v>
      </c>
      <c r="G108" s="57">
        <f t="shared" si="12"/>
        <v>0</v>
      </c>
      <c r="H108" s="57">
        <f t="shared" si="13"/>
        <v>0</v>
      </c>
      <c r="I108" s="53">
        <f t="shared" si="14"/>
        <v>0</v>
      </c>
      <c r="J108" s="53">
        <f t="shared" si="15"/>
        <v>0</v>
      </c>
      <c r="K108" s="53">
        <f t="shared" si="16"/>
        <v>0</v>
      </c>
      <c r="L108" s="53">
        <f t="shared" si="17"/>
        <v>0</v>
      </c>
      <c r="M108" s="53">
        <f t="shared" si="18"/>
        <v>0</v>
      </c>
      <c r="N108" s="53">
        <f t="shared" si="19"/>
        <v>0</v>
      </c>
      <c r="O108" s="53">
        <f t="shared" si="20"/>
        <v>0</v>
      </c>
      <c r="P108" s="53">
        <f t="shared" si="21"/>
        <v>0</v>
      </c>
    </row>
    <row r="109" spans="1:16" ht="15.75">
      <c r="A109" s="55">
        <v>12</v>
      </c>
      <c r="B109" s="69" t="s">
        <v>94</v>
      </c>
      <c r="C109" s="66" t="s">
        <v>59</v>
      </c>
      <c r="D109" s="72">
        <v>1</v>
      </c>
      <c r="E109" s="57"/>
      <c r="F109" s="57">
        <f t="shared" si="11"/>
        <v>0</v>
      </c>
      <c r="G109" s="57">
        <f t="shared" si="12"/>
        <v>0</v>
      </c>
      <c r="H109" s="57">
        <f t="shared" si="13"/>
        <v>0</v>
      </c>
      <c r="I109" s="53">
        <f t="shared" si="14"/>
        <v>0</v>
      </c>
      <c r="J109" s="53">
        <f t="shared" si="15"/>
        <v>0</v>
      </c>
      <c r="K109" s="53">
        <f t="shared" si="16"/>
        <v>0</v>
      </c>
      <c r="L109" s="53">
        <f t="shared" si="17"/>
        <v>0</v>
      </c>
      <c r="M109" s="53">
        <f t="shared" si="18"/>
        <v>0</v>
      </c>
      <c r="N109" s="53">
        <f t="shared" si="19"/>
        <v>0</v>
      </c>
      <c r="O109" s="53">
        <f t="shared" si="20"/>
        <v>0</v>
      </c>
      <c r="P109" s="53">
        <f t="shared" si="21"/>
        <v>0</v>
      </c>
    </row>
    <row r="110" spans="1:16" ht="15.75">
      <c r="A110" s="55">
        <v>13</v>
      </c>
      <c r="B110" s="69" t="s">
        <v>95</v>
      </c>
      <c r="C110" s="66" t="s">
        <v>59</v>
      </c>
      <c r="D110" s="70">
        <v>1</v>
      </c>
      <c r="E110" s="57"/>
      <c r="F110" s="57">
        <f t="shared" si="11"/>
        <v>0</v>
      </c>
      <c r="G110" s="57">
        <f t="shared" si="12"/>
        <v>0</v>
      </c>
      <c r="H110" s="57">
        <f t="shared" si="13"/>
        <v>0</v>
      </c>
      <c r="I110" s="53">
        <f t="shared" si="14"/>
        <v>0</v>
      </c>
      <c r="J110" s="53">
        <f t="shared" si="15"/>
        <v>0</v>
      </c>
      <c r="K110" s="53">
        <f t="shared" si="16"/>
        <v>0</v>
      </c>
      <c r="L110" s="53">
        <f t="shared" si="17"/>
        <v>0</v>
      </c>
      <c r="M110" s="53">
        <f t="shared" si="18"/>
        <v>0</v>
      </c>
      <c r="N110" s="53">
        <f t="shared" si="19"/>
        <v>0</v>
      </c>
      <c r="O110" s="53">
        <f t="shared" si="20"/>
        <v>0</v>
      </c>
      <c r="P110" s="53">
        <f t="shared" si="21"/>
        <v>0</v>
      </c>
    </row>
    <row r="111" spans="1:16" ht="15.75">
      <c r="A111" s="55">
        <v>14</v>
      </c>
      <c r="B111" s="69" t="s">
        <v>96</v>
      </c>
      <c r="C111" s="66" t="s">
        <v>59</v>
      </c>
      <c r="D111" s="70">
        <v>1</v>
      </c>
      <c r="E111" s="57"/>
      <c r="F111" s="57">
        <f t="shared" si="11"/>
        <v>0</v>
      </c>
      <c r="G111" s="57">
        <f t="shared" si="12"/>
        <v>0</v>
      </c>
      <c r="H111" s="57">
        <f t="shared" si="13"/>
        <v>0</v>
      </c>
      <c r="I111" s="53">
        <f t="shared" si="14"/>
        <v>0</v>
      </c>
      <c r="J111" s="53">
        <f t="shared" si="15"/>
        <v>0</v>
      </c>
      <c r="K111" s="53">
        <f t="shared" si="16"/>
        <v>0</v>
      </c>
      <c r="L111" s="53">
        <f t="shared" si="17"/>
        <v>0</v>
      </c>
      <c r="M111" s="53">
        <f t="shared" si="18"/>
        <v>0</v>
      </c>
      <c r="N111" s="53">
        <f t="shared" si="19"/>
        <v>0</v>
      </c>
      <c r="O111" s="53">
        <f t="shared" si="20"/>
        <v>0</v>
      </c>
      <c r="P111" s="53">
        <f t="shared" si="21"/>
        <v>0</v>
      </c>
    </row>
    <row r="112" spans="1:16" ht="15.75">
      <c r="A112" s="55">
        <v>15</v>
      </c>
      <c r="B112" s="69" t="s">
        <v>97</v>
      </c>
      <c r="C112" s="66" t="s">
        <v>59</v>
      </c>
      <c r="D112" s="72">
        <v>1</v>
      </c>
      <c r="E112" s="57"/>
      <c r="F112" s="57">
        <f t="shared" si="11"/>
        <v>0</v>
      </c>
      <c r="G112" s="57">
        <f t="shared" si="12"/>
        <v>0</v>
      </c>
      <c r="H112" s="57">
        <f t="shared" si="13"/>
        <v>0</v>
      </c>
      <c r="I112" s="53">
        <f t="shared" si="14"/>
        <v>0</v>
      </c>
      <c r="J112" s="53">
        <f t="shared" si="15"/>
        <v>0</v>
      </c>
      <c r="K112" s="53">
        <f t="shared" si="16"/>
        <v>0</v>
      </c>
      <c r="L112" s="53">
        <f t="shared" si="17"/>
        <v>0</v>
      </c>
      <c r="M112" s="53">
        <f t="shared" si="18"/>
        <v>0</v>
      </c>
      <c r="N112" s="53">
        <f t="shared" si="19"/>
        <v>0</v>
      </c>
      <c r="O112" s="53">
        <f t="shared" si="20"/>
        <v>0</v>
      </c>
      <c r="P112" s="53">
        <f t="shared" si="21"/>
        <v>0</v>
      </c>
    </row>
    <row r="113" spans="1:16" ht="15.75">
      <c r="A113" s="55">
        <v>16</v>
      </c>
      <c r="B113" s="69" t="s">
        <v>98</v>
      </c>
      <c r="C113" s="66" t="s">
        <v>59</v>
      </c>
      <c r="D113" s="72">
        <v>1</v>
      </c>
      <c r="E113" s="57"/>
      <c r="F113" s="57">
        <f t="shared" si="11"/>
        <v>0</v>
      </c>
      <c r="G113" s="57">
        <f t="shared" si="12"/>
        <v>0</v>
      </c>
      <c r="H113" s="57">
        <f t="shared" si="13"/>
        <v>0</v>
      </c>
      <c r="I113" s="53">
        <f t="shared" si="14"/>
        <v>0</v>
      </c>
      <c r="J113" s="53">
        <f t="shared" si="15"/>
        <v>0</v>
      </c>
      <c r="K113" s="53">
        <f t="shared" si="16"/>
        <v>0</v>
      </c>
      <c r="L113" s="53">
        <f t="shared" si="17"/>
        <v>0</v>
      </c>
      <c r="M113" s="53">
        <f t="shared" si="18"/>
        <v>0</v>
      </c>
      <c r="N113" s="53">
        <f t="shared" si="19"/>
        <v>0</v>
      </c>
      <c r="O113" s="53">
        <f t="shared" si="20"/>
        <v>0</v>
      </c>
      <c r="P113" s="53">
        <f t="shared" si="21"/>
        <v>0</v>
      </c>
    </row>
    <row r="114" spans="1:16" ht="15.75">
      <c r="A114" s="55">
        <v>17</v>
      </c>
      <c r="B114" s="69" t="s">
        <v>99</v>
      </c>
      <c r="C114" s="66" t="s">
        <v>59</v>
      </c>
      <c r="D114" s="72">
        <v>1180</v>
      </c>
      <c r="E114" s="57"/>
      <c r="F114" s="57">
        <f t="shared" si="11"/>
        <v>0</v>
      </c>
      <c r="G114" s="57">
        <f t="shared" si="12"/>
        <v>0</v>
      </c>
      <c r="H114" s="57">
        <f t="shared" si="13"/>
        <v>0</v>
      </c>
      <c r="I114" s="53">
        <f t="shared" si="14"/>
        <v>0</v>
      </c>
      <c r="J114" s="53">
        <f t="shared" si="15"/>
        <v>0</v>
      </c>
      <c r="K114" s="53">
        <f t="shared" si="16"/>
        <v>0</v>
      </c>
      <c r="L114" s="53">
        <f t="shared" si="17"/>
        <v>0</v>
      </c>
      <c r="M114" s="53">
        <f t="shared" si="18"/>
        <v>0</v>
      </c>
      <c r="N114" s="53">
        <f t="shared" si="19"/>
        <v>0</v>
      </c>
      <c r="O114" s="53">
        <f t="shared" si="20"/>
        <v>0</v>
      </c>
      <c r="P114" s="53">
        <f t="shared" si="21"/>
        <v>0</v>
      </c>
    </row>
    <row r="115" spans="1:16" ht="15.75">
      <c r="A115" s="55">
        <v>18</v>
      </c>
      <c r="B115" s="69" t="s">
        <v>100</v>
      </c>
      <c r="C115" s="66" t="s">
        <v>59</v>
      </c>
      <c r="D115" s="72">
        <v>14</v>
      </c>
      <c r="E115" s="57"/>
      <c r="F115" s="57">
        <f t="shared" si="11"/>
        <v>0</v>
      </c>
      <c r="G115" s="57">
        <f t="shared" si="12"/>
        <v>0</v>
      </c>
      <c r="H115" s="57">
        <f t="shared" si="13"/>
        <v>0</v>
      </c>
      <c r="I115" s="53">
        <f t="shared" si="14"/>
        <v>0</v>
      </c>
      <c r="J115" s="53">
        <f t="shared" si="15"/>
        <v>0</v>
      </c>
      <c r="K115" s="53">
        <f t="shared" si="16"/>
        <v>0</v>
      </c>
      <c r="L115" s="53">
        <f t="shared" si="17"/>
        <v>0</v>
      </c>
      <c r="M115" s="53">
        <f t="shared" si="18"/>
        <v>0</v>
      </c>
      <c r="N115" s="53">
        <f t="shared" si="19"/>
        <v>0</v>
      </c>
      <c r="O115" s="53">
        <f t="shared" si="20"/>
        <v>0</v>
      </c>
      <c r="P115" s="53">
        <f t="shared" si="21"/>
        <v>0</v>
      </c>
    </row>
    <row r="116" spans="1:16" ht="15.75">
      <c r="A116" s="55">
        <v>19</v>
      </c>
      <c r="B116" s="71" t="s">
        <v>101</v>
      </c>
      <c r="C116" s="66" t="s">
        <v>59</v>
      </c>
      <c r="D116" s="72">
        <v>14</v>
      </c>
      <c r="E116" s="57"/>
      <c r="F116" s="57">
        <f t="shared" si="11"/>
        <v>0</v>
      </c>
      <c r="G116" s="57">
        <f t="shared" si="12"/>
        <v>0</v>
      </c>
      <c r="H116" s="57">
        <f t="shared" si="13"/>
        <v>0</v>
      </c>
      <c r="I116" s="53">
        <f t="shared" si="14"/>
        <v>0</v>
      </c>
      <c r="J116" s="53">
        <f t="shared" si="15"/>
        <v>0</v>
      </c>
      <c r="K116" s="53">
        <f t="shared" si="16"/>
        <v>0</v>
      </c>
      <c r="L116" s="53">
        <f t="shared" si="17"/>
        <v>0</v>
      </c>
      <c r="M116" s="53">
        <f t="shared" si="18"/>
        <v>0</v>
      </c>
      <c r="N116" s="53">
        <f t="shared" si="19"/>
        <v>0</v>
      </c>
      <c r="O116" s="53">
        <f t="shared" si="20"/>
        <v>0</v>
      </c>
      <c r="P116" s="53">
        <f t="shared" si="21"/>
        <v>0</v>
      </c>
    </row>
    <row r="117" spans="1:16" ht="15.75">
      <c r="A117" s="55">
        <v>20</v>
      </c>
      <c r="B117" s="71" t="s">
        <v>102</v>
      </c>
      <c r="C117" s="66" t="s">
        <v>59</v>
      </c>
      <c r="D117" s="72">
        <v>1540</v>
      </c>
      <c r="E117" s="57"/>
      <c r="F117" s="57">
        <f t="shared" si="11"/>
        <v>0</v>
      </c>
      <c r="G117" s="57">
        <f t="shared" si="12"/>
        <v>0</v>
      </c>
      <c r="H117" s="57">
        <f t="shared" si="13"/>
        <v>0</v>
      </c>
      <c r="I117" s="53">
        <f t="shared" si="14"/>
        <v>0</v>
      </c>
      <c r="J117" s="53">
        <f t="shared" si="15"/>
        <v>0</v>
      </c>
      <c r="K117" s="53">
        <f t="shared" si="16"/>
        <v>0</v>
      </c>
      <c r="L117" s="53">
        <f t="shared" si="17"/>
        <v>0</v>
      </c>
      <c r="M117" s="53">
        <f t="shared" si="18"/>
        <v>0</v>
      </c>
      <c r="N117" s="53">
        <f t="shared" si="19"/>
        <v>0</v>
      </c>
      <c r="O117" s="53">
        <f t="shared" si="20"/>
        <v>0</v>
      </c>
      <c r="P117" s="53">
        <f t="shared" si="21"/>
        <v>0</v>
      </c>
    </row>
    <row r="118" spans="1:16" ht="15.75">
      <c r="A118" s="55">
        <v>21</v>
      </c>
      <c r="B118" s="71" t="s">
        <v>103</v>
      </c>
      <c r="C118" s="66" t="s">
        <v>59</v>
      </c>
      <c r="D118" s="72">
        <v>616</v>
      </c>
      <c r="E118" s="57"/>
      <c r="F118" s="57">
        <f t="shared" si="11"/>
        <v>0</v>
      </c>
      <c r="G118" s="57">
        <f t="shared" si="12"/>
        <v>0</v>
      </c>
      <c r="H118" s="57">
        <f t="shared" si="13"/>
        <v>0</v>
      </c>
      <c r="I118" s="53">
        <f t="shared" si="14"/>
        <v>0</v>
      </c>
      <c r="J118" s="53">
        <f t="shared" si="15"/>
        <v>0</v>
      </c>
      <c r="K118" s="53">
        <f t="shared" si="16"/>
        <v>0</v>
      </c>
      <c r="L118" s="53">
        <f t="shared" si="17"/>
        <v>0</v>
      </c>
      <c r="M118" s="53">
        <f t="shared" si="18"/>
        <v>0</v>
      </c>
      <c r="N118" s="53">
        <f t="shared" si="19"/>
        <v>0</v>
      </c>
      <c r="O118" s="53">
        <f t="shared" si="20"/>
        <v>0</v>
      </c>
      <c r="P118" s="53">
        <f t="shared" si="21"/>
        <v>0</v>
      </c>
    </row>
    <row r="119" spans="1:16" ht="15.75">
      <c r="A119" s="55">
        <v>22</v>
      </c>
      <c r="B119" s="71" t="s">
        <v>104</v>
      </c>
      <c r="C119" s="66" t="s">
        <v>59</v>
      </c>
      <c r="D119" s="72">
        <v>14</v>
      </c>
      <c r="E119" s="57"/>
      <c r="F119" s="57">
        <f t="shared" si="11"/>
        <v>0</v>
      </c>
      <c r="G119" s="57">
        <f t="shared" si="12"/>
        <v>0</v>
      </c>
      <c r="H119" s="57">
        <f t="shared" si="13"/>
        <v>0</v>
      </c>
      <c r="I119" s="53">
        <f t="shared" si="14"/>
        <v>0</v>
      </c>
      <c r="J119" s="53">
        <f t="shared" si="15"/>
        <v>0</v>
      </c>
      <c r="K119" s="53">
        <f t="shared" si="16"/>
        <v>0</v>
      </c>
      <c r="L119" s="53">
        <f t="shared" si="17"/>
        <v>0</v>
      </c>
      <c r="M119" s="53">
        <f t="shared" si="18"/>
        <v>0</v>
      </c>
      <c r="N119" s="53">
        <f t="shared" si="19"/>
        <v>0</v>
      </c>
      <c r="O119" s="53">
        <f t="shared" si="20"/>
        <v>0</v>
      </c>
      <c r="P119" s="53">
        <f t="shared" si="21"/>
        <v>0</v>
      </c>
    </row>
    <row r="120" spans="1:16" ht="15.75">
      <c r="A120" s="55">
        <v>23</v>
      </c>
      <c r="B120" s="71" t="s">
        <v>105</v>
      </c>
      <c r="C120" s="66" t="s">
        <v>59</v>
      </c>
      <c r="D120" s="72">
        <v>14</v>
      </c>
      <c r="E120" s="57"/>
      <c r="F120" s="57">
        <f t="shared" si="11"/>
        <v>0</v>
      </c>
      <c r="G120" s="57">
        <f t="shared" si="12"/>
        <v>0</v>
      </c>
      <c r="H120" s="57">
        <f t="shared" si="13"/>
        <v>0</v>
      </c>
      <c r="I120" s="53">
        <f t="shared" si="14"/>
        <v>0</v>
      </c>
      <c r="J120" s="53">
        <f t="shared" si="15"/>
        <v>0</v>
      </c>
      <c r="K120" s="53">
        <f t="shared" si="16"/>
        <v>0</v>
      </c>
      <c r="L120" s="53">
        <f t="shared" si="17"/>
        <v>0</v>
      </c>
      <c r="M120" s="53">
        <f t="shared" si="18"/>
        <v>0</v>
      </c>
      <c r="N120" s="53">
        <f t="shared" si="19"/>
        <v>0</v>
      </c>
      <c r="O120" s="53">
        <f t="shared" si="20"/>
        <v>0</v>
      </c>
      <c r="P120" s="53">
        <f t="shared" si="21"/>
        <v>0</v>
      </c>
    </row>
    <row r="121" spans="1:16" ht="15.75">
      <c r="A121" s="55">
        <v>24</v>
      </c>
      <c r="B121" s="71" t="s">
        <v>106</v>
      </c>
      <c r="C121" s="66" t="s">
        <v>59</v>
      </c>
      <c r="D121" s="72">
        <v>14</v>
      </c>
      <c r="E121" s="57"/>
      <c r="F121" s="57">
        <f t="shared" si="11"/>
        <v>0</v>
      </c>
      <c r="G121" s="57">
        <f t="shared" si="12"/>
        <v>0</v>
      </c>
      <c r="H121" s="57">
        <f t="shared" si="13"/>
        <v>0</v>
      </c>
      <c r="I121" s="53">
        <f t="shared" si="14"/>
        <v>0</v>
      </c>
      <c r="J121" s="53">
        <f t="shared" si="15"/>
        <v>0</v>
      </c>
      <c r="K121" s="53">
        <f t="shared" si="16"/>
        <v>0</v>
      </c>
      <c r="L121" s="53">
        <f t="shared" si="17"/>
        <v>0</v>
      </c>
      <c r="M121" s="53">
        <f t="shared" si="18"/>
        <v>0</v>
      </c>
      <c r="N121" s="53">
        <f t="shared" si="19"/>
        <v>0</v>
      </c>
      <c r="O121" s="53">
        <f t="shared" si="20"/>
        <v>0</v>
      </c>
      <c r="P121" s="53">
        <f t="shared" si="21"/>
        <v>0</v>
      </c>
    </row>
    <row r="122" spans="1:16" ht="15.75">
      <c r="A122" s="55">
        <v>25</v>
      </c>
      <c r="B122" s="71" t="s">
        <v>107</v>
      </c>
      <c r="C122" s="66" t="s">
        <v>59</v>
      </c>
      <c r="D122" s="72">
        <v>3</v>
      </c>
      <c r="E122" s="57"/>
      <c r="F122" s="57">
        <f t="shared" si="11"/>
        <v>0</v>
      </c>
      <c r="G122" s="57">
        <f t="shared" si="12"/>
        <v>0</v>
      </c>
      <c r="H122" s="57">
        <f t="shared" si="13"/>
        <v>0</v>
      </c>
      <c r="I122" s="53">
        <f t="shared" si="14"/>
        <v>0</v>
      </c>
      <c r="J122" s="53">
        <f t="shared" si="15"/>
        <v>0</v>
      </c>
      <c r="K122" s="53">
        <f t="shared" si="16"/>
        <v>0</v>
      </c>
      <c r="L122" s="53">
        <f t="shared" si="17"/>
        <v>0</v>
      </c>
      <c r="M122" s="53">
        <f t="shared" si="18"/>
        <v>0</v>
      </c>
      <c r="N122" s="53">
        <f t="shared" si="19"/>
        <v>0</v>
      </c>
      <c r="O122" s="53">
        <f t="shared" si="20"/>
        <v>0</v>
      </c>
      <c r="P122" s="53">
        <f t="shared" si="21"/>
        <v>0</v>
      </c>
    </row>
    <row r="123" spans="1:16" ht="15.75">
      <c r="A123" s="75" t="s">
        <v>41</v>
      </c>
      <c r="B123" s="76" t="s">
        <v>108</v>
      </c>
      <c r="C123" s="76"/>
      <c r="D123" s="75"/>
      <c r="E123" s="57"/>
      <c r="F123" s="57">
        <f t="shared" si="11"/>
        <v>0</v>
      </c>
      <c r="G123" s="57">
        <f t="shared" si="12"/>
        <v>0</v>
      </c>
      <c r="H123" s="57">
        <f t="shared" si="13"/>
        <v>0</v>
      </c>
      <c r="I123" s="53">
        <f t="shared" si="14"/>
        <v>0</v>
      </c>
      <c r="J123" s="53">
        <f t="shared" si="15"/>
        <v>0</v>
      </c>
      <c r="K123" s="53">
        <f t="shared" si="16"/>
        <v>0</v>
      </c>
      <c r="L123" s="53">
        <f t="shared" si="17"/>
        <v>0</v>
      </c>
      <c r="M123" s="53">
        <f t="shared" si="18"/>
        <v>0</v>
      </c>
      <c r="N123" s="53">
        <f t="shared" si="19"/>
        <v>0</v>
      </c>
      <c r="O123" s="53">
        <f t="shared" si="20"/>
        <v>0</v>
      </c>
      <c r="P123" s="53">
        <f t="shared" si="21"/>
        <v>0</v>
      </c>
    </row>
    <row r="124" spans="1:16" ht="15.75">
      <c r="A124" s="55">
        <v>1</v>
      </c>
      <c r="B124" s="71" t="s">
        <v>109</v>
      </c>
      <c r="C124" s="66" t="s">
        <v>59</v>
      </c>
      <c r="D124" s="73">
        <v>4</v>
      </c>
      <c r="E124" s="57"/>
      <c r="F124" s="57">
        <f t="shared" si="11"/>
        <v>0</v>
      </c>
      <c r="G124" s="57">
        <f t="shared" si="12"/>
        <v>0</v>
      </c>
      <c r="H124" s="57">
        <f t="shared" si="13"/>
        <v>0</v>
      </c>
      <c r="I124" s="53">
        <f t="shared" si="14"/>
        <v>0</v>
      </c>
      <c r="J124" s="53">
        <f t="shared" si="15"/>
        <v>0</v>
      </c>
      <c r="K124" s="53">
        <f t="shared" si="16"/>
        <v>0</v>
      </c>
      <c r="L124" s="53">
        <f t="shared" si="17"/>
        <v>0</v>
      </c>
      <c r="M124" s="53">
        <f t="shared" si="18"/>
        <v>0</v>
      </c>
      <c r="N124" s="53">
        <f t="shared" si="19"/>
        <v>0</v>
      </c>
      <c r="O124" s="53">
        <f t="shared" si="20"/>
        <v>0</v>
      </c>
      <c r="P124" s="53">
        <f t="shared" si="21"/>
        <v>0</v>
      </c>
    </row>
    <row r="125" spans="1:16" ht="15.75">
      <c r="A125" s="55">
        <v>2</v>
      </c>
      <c r="B125" s="69" t="s">
        <v>111</v>
      </c>
      <c r="C125" s="66" t="s">
        <v>59</v>
      </c>
      <c r="D125" s="73">
        <v>4</v>
      </c>
      <c r="E125" s="57"/>
      <c r="F125" s="57">
        <f t="shared" si="11"/>
        <v>0</v>
      </c>
      <c r="G125" s="57">
        <f t="shared" si="12"/>
        <v>0</v>
      </c>
      <c r="H125" s="57">
        <f t="shared" si="13"/>
        <v>0</v>
      </c>
      <c r="I125" s="53">
        <f t="shared" si="14"/>
        <v>0</v>
      </c>
      <c r="J125" s="53">
        <f t="shared" si="15"/>
        <v>0</v>
      </c>
      <c r="K125" s="53">
        <f t="shared" si="16"/>
        <v>0</v>
      </c>
      <c r="L125" s="53">
        <f t="shared" si="17"/>
        <v>0</v>
      </c>
      <c r="M125" s="53">
        <f t="shared" si="18"/>
        <v>0</v>
      </c>
      <c r="N125" s="53">
        <f t="shared" si="19"/>
        <v>0</v>
      </c>
      <c r="O125" s="53">
        <f t="shared" si="20"/>
        <v>0</v>
      </c>
      <c r="P125" s="53">
        <f t="shared" si="21"/>
        <v>0</v>
      </c>
    </row>
    <row r="126" spans="1:16" ht="15.75">
      <c r="A126" s="55">
        <v>3</v>
      </c>
      <c r="B126" s="69" t="s">
        <v>112</v>
      </c>
      <c r="C126" s="66" t="s">
        <v>59</v>
      </c>
      <c r="D126" s="73">
        <v>3</v>
      </c>
      <c r="E126" s="57"/>
      <c r="F126" s="57">
        <f t="shared" si="11"/>
        <v>0</v>
      </c>
      <c r="G126" s="57">
        <f t="shared" si="12"/>
        <v>0</v>
      </c>
      <c r="H126" s="57">
        <f t="shared" si="13"/>
        <v>0</v>
      </c>
      <c r="I126" s="53">
        <f t="shared" si="14"/>
        <v>0</v>
      </c>
      <c r="J126" s="53">
        <f t="shared" si="15"/>
        <v>0</v>
      </c>
      <c r="K126" s="53">
        <f t="shared" si="16"/>
        <v>0</v>
      </c>
      <c r="L126" s="53">
        <f t="shared" si="17"/>
        <v>0</v>
      </c>
      <c r="M126" s="53">
        <f t="shared" si="18"/>
        <v>0</v>
      </c>
      <c r="N126" s="53">
        <f t="shared" si="19"/>
        <v>0</v>
      </c>
      <c r="O126" s="53">
        <f t="shared" si="20"/>
        <v>0</v>
      </c>
      <c r="P126" s="53">
        <f t="shared" si="21"/>
        <v>0</v>
      </c>
    </row>
    <row r="127" spans="1:16" ht="15.75">
      <c r="A127" s="55">
        <v>4</v>
      </c>
      <c r="B127" s="69" t="s">
        <v>113</v>
      </c>
      <c r="C127" s="66" t="s">
        <v>59</v>
      </c>
      <c r="D127" s="73">
        <v>1</v>
      </c>
      <c r="E127" s="57"/>
      <c r="F127" s="57">
        <f t="shared" si="11"/>
        <v>0</v>
      </c>
      <c r="G127" s="57">
        <f t="shared" si="12"/>
        <v>0</v>
      </c>
      <c r="H127" s="57">
        <f t="shared" si="13"/>
        <v>0</v>
      </c>
      <c r="I127" s="53">
        <f t="shared" si="14"/>
        <v>0</v>
      </c>
      <c r="J127" s="53">
        <f t="shared" si="15"/>
        <v>0</v>
      </c>
      <c r="K127" s="53">
        <f t="shared" si="16"/>
        <v>0</v>
      </c>
      <c r="L127" s="53">
        <f t="shared" si="17"/>
        <v>0</v>
      </c>
      <c r="M127" s="53">
        <f t="shared" si="18"/>
        <v>0</v>
      </c>
      <c r="N127" s="53">
        <f t="shared" si="19"/>
        <v>0</v>
      </c>
      <c r="O127" s="53">
        <f t="shared" si="20"/>
        <v>0</v>
      </c>
      <c r="P127" s="53">
        <f t="shared" si="21"/>
        <v>0</v>
      </c>
    </row>
    <row r="128" spans="1:16" ht="15.75">
      <c r="A128" s="55">
        <v>5</v>
      </c>
      <c r="B128" s="69" t="s">
        <v>114</v>
      </c>
      <c r="C128" s="66" t="s">
        <v>59</v>
      </c>
      <c r="D128" s="73">
        <v>2</v>
      </c>
      <c r="E128" s="57"/>
      <c r="F128" s="57">
        <f t="shared" si="11"/>
        <v>0</v>
      </c>
      <c r="G128" s="57">
        <f t="shared" si="12"/>
        <v>0</v>
      </c>
      <c r="H128" s="57">
        <f t="shared" si="13"/>
        <v>0</v>
      </c>
      <c r="I128" s="53">
        <f t="shared" si="14"/>
        <v>0</v>
      </c>
      <c r="J128" s="53">
        <f t="shared" si="15"/>
        <v>0</v>
      </c>
      <c r="K128" s="53">
        <f t="shared" si="16"/>
        <v>0</v>
      </c>
      <c r="L128" s="53">
        <f t="shared" si="17"/>
        <v>0</v>
      </c>
      <c r="M128" s="53">
        <f t="shared" si="18"/>
        <v>0</v>
      </c>
      <c r="N128" s="53">
        <f t="shared" si="19"/>
        <v>0</v>
      </c>
      <c r="O128" s="53">
        <f t="shared" si="20"/>
        <v>0</v>
      </c>
      <c r="P128" s="53">
        <f t="shared" si="21"/>
        <v>0</v>
      </c>
    </row>
    <row r="129" spans="1:16" ht="15.75">
      <c r="A129" s="55">
        <v>6</v>
      </c>
      <c r="B129" s="69" t="s">
        <v>115</v>
      </c>
      <c r="C129" s="66" t="s">
        <v>59</v>
      </c>
      <c r="D129" s="73">
        <v>1</v>
      </c>
      <c r="E129" s="57"/>
      <c r="F129" s="57">
        <f t="shared" si="11"/>
        <v>0</v>
      </c>
      <c r="G129" s="57">
        <f t="shared" si="12"/>
        <v>0</v>
      </c>
      <c r="H129" s="57">
        <f t="shared" si="13"/>
        <v>0</v>
      </c>
      <c r="I129" s="53">
        <f t="shared" si="14"/>
        <v>0</v>
      </c>
      <c r="J129" s="53">
        <f t="shared" si="15"/>
        <v>0</v>
      </c>
      <c r="K129" s="53">
        <f t="shared" si="16"/>
        <v>0</v>
      </c>
      <c r="L129" s="53">
        <f t="shared" si="17"/>
        <v>0</v>
      </c>
      <c r="M129" s="53">
        <f t="shared" si="18"/>
        <v>0</v>
      </c>
      <c r="N129" s="53">
        <f t="shared" si="19"/>
        <v>0</v>
      </c>
      <c r="O129" s="53">
        <f t="shared" si="20"/>
        <v>0</v>
      </c>
      <c r="P129" s="53">
        <f t="shared" si="21"/>
        <v>0</v>
      </c>
    </row>
    <row r="130" spans="1:16" ht="15.75">
      <c r="A130" s="55">
        <v>7</v>
      </c>
      <c r="B130" s="69" t="s">
        <v>116</v>
      </c>
      <c r="C130" s="66" t="s">
        <v>59</v>
      </c>
      <c r="D130" s="73">
        <v>2</v>
      </c>
      <c r="E130" s="57"/>
      <c r="F130" s="57">
        <f t="shared" ref="F130:F145" si="22">E130*18%</f>
        <v>0</v>
      </c>
      <c r="G130" s="57">
        <f t="shared" ref="G130:G144" si="23">E130*2%</f>
        <v>0</v>
      </c>
      <c r="H130" s="57">
        <f t="shared" ref="H130:H145" si="24">SUM(E130:G130)</f>
        <v>0</v>
      </c>
      <c r="I130" s="53">
        <f t="shared" ref="I130:I144" si="25">E130*7%</f>
        <v>0</v>
      </c>
      <c r="J130" s="53">
        <f t="shared" ref="J130:J145" si="26">18%*I130</f>
        <v>0</v>
      </c>
      <c r="K130" s="53">
        <f t="shared" ref="K130:K145" si="27">I130+J130</f>
        <v>0</v>
      </c>
      <c r="L130" s="53">
        <f t="shared" ref="L130:L145" si="28">K130+H130</f>
        <v>0</v>
      </c>
      <c r="M130" s="53">
        <f t="shared" ref="M130:M145" si="29">L130*D130</f>
        <v>0</v>
      </c>
      <c r="N130" s="53">
        <f t="shared" ref="N130:N145" si="30">M130*2%</f>
        <v>0</v>
      </c>
      <c r="O130" s="53">
        <f t="shared" ref="O130:O145" si="31">M130*5%</f>
        <v>0</v>
      </c>
      <c r="P130" s="53">
        <f t="shared" ref="P130:P145" si="32">M130+N130+O130</f>
        <v>0</v>
      </c>
    </row>
    <row r="131" spans="1:16" ht="31.5">
      <c r="A131" s="55">
        <v>8</v>
      </c>
      <c r="B131" s="69" t="s">
        <v>117</v>
      </c>
      <c r="C131" s="66" t="s">
        <v>59</v>
      </c>
      <c r="D131" s="69">
        <v>1</v>
      </c>
      <c r="E131" s="57"/>
      <c r="F131" s="57">
        <f t="shared" si="22"/>
        <v>0</v>
      </c>
      <c r="G131" s="57">
        <f t="shared" si="23"/>
        <v>0</v>
      </c>
      <c r="H131" s="57">
        <f t="shared" si="24"/>
        <v>0</v>
      </c>
      <c r="I131" s="53">
        <f t="shared" si="25"/>
        <v>0</v>
      </c>
      <c r="J131" s="53">
        <f t="shared" si="26"/>
        <v>0</v>
      </c>
      <c r="K131" s="53">
        <f t="shared" si="27"/>
        <v>0</v>
      </c>
      <c r="L131" s="53">
        <f t="shared" si="28"/>
        <v>0</v>
      </c>
      <c r="M131" s="53">
        <f t="shared" si="29"/>
        <v>0</v>
      </c>
      <c r="N131" s="53">
        <f t="shared" si="30"/>
        <v>0</v>
      </c>
      <c r="O131" s="53">
        <f t="shared" si="31"/>
        <v>0</v>
      </c>
      <c r="P131" s="53">
        <f t="shared" si="32"/>
        <v>0</v>
      </c>
    </row>
    <row r="132" spans="1:16" ht="31.5">
      <c r="A132" s="55">
        <v>9</v>
      </c>
      <c r="B132" s="69" t="s">
        <v>118</v>
      </c>
      <c r="C132" s="66" t="s">
        <v>59</v>
      </c>
      <c r="D132" s="73">
        <v>1</v>
      </c>
      <c r="E132" s="57"/>
      <c r="F132" s="57">
        <f t="shared" si="22"/>
        <v>0</v>
      </c>
      <c r="G132" s="57">
        <f t="shared" si="23"/>
        <v>0</v>
      </c>
      <c r="H132" s="57">
        <f t="shared" si="24"/>
        <v>0</v>
      </c>
      <c r="I132" s="53">
        <f t="shared" si="25"/>
        <v>0</v>
      </c>
      <c r="J132" s="53">
        <f t="shared" si="26"/>
        <v>0</v>
      </c>
      <c r="K132" s="53">
        <f t="shared" si="27"/>
        <v>0</v>
      </c>
      <c r="L132" s="53">
        <f t="shared" si="28"/>
        <v>0</v>
      </c>
      <c r="M132" s="53">
        <f t="shared" si="29"/>
        <v>0</v>
      </c>
      <c r="N132" s="53">
        <f t="shared" si="30"/>
        <v>0</v>
      </c>
      <c r="O132" s="53">
        <f t="shared" si="31"/>
        <v>0</v>
      </c>
      <c r="P132" s="53">
        <f t="shared" si="32"/>
        <v>0</v>
      </c>
    </row>
    <row r="133" spans="1:16" ht="15.75">
      <c r="A133" s="55">
        <v>10</v>
      </c>
      <c r="B133" s="69" t="s">
        <v>119</v>
      </c>
      <c r="C133" s="66" t="s">
        <v>59</v>
      </c>
      <c r="D133" s="73">
        <v>1</v>
      </c>
      <c r="E133" s="57"/>
      <c r="F133" s="57">
        <f t="shared" si="22"/>
        <v>0</v>
      </c>
      <c r="G133" s="57">
        <f t="shared" si="23"/>
        <v>0</v>
      </c>
      <c r="H133" s="57">
        <f t="shared" si="24"/>
        <v>0</v>
      </c>
      <c r="I133" s="53">
        <f t="shared" si="25"/>
        <v>0</v>
      </c>
      <c r="J133" s="53">
        <f t="shared" si="26"/>
        <v>0</v>
      </c>
      <c r="K133" s="53">
        <f t="shared" si="27"/>
        <v>0</v>
      </c>
      <c r="L133" s="53">
        <f t="shared" si="28"/>
        <v>0</v>
      </c>
      <c r="M133" s="53">
        <f t="shared" si="29"/>
        <v>0</v>
      </c>
      <c r="N133" s="53">
        <f t="shared" si="30"/>
        <v>0</v>
      </c>
      <c r="O133" s="53">
        <f t="shared" si="31"/>
        <v>0</v>
      </c>
      <c r="P133" s="53">
        <f t="shared" si="32"/>
        <v>0</v>
      </c>
    </row>
    <row r="134" spans="1:16" ht="15.75">
      <c r="A134" s="55">
        <v>11</v>
      </c>
      <c r="B134" s="69" t="s">
        <v>120</v>
      </c>
      <c r="C134" s="66" t="s">
        <v>59</v>
      </c>
      <c r="D134" s="73">
        <v>1</v>
      </c>
      <c r="E134" s="57"/>
      <c r="F134" s="57">
        <f t="shared" si="22"/>
        <v>0</v>
      </c>
      <c r="G134" s="57">
        <f t="shared" si="23"/>
        <v>0</v>
      </c>
      <c r="H134" s="57">
        <f t="shared" si="24"/>
        <v>0</v>
      </c>
      <c r="I134" s="53">
        <f t="shared" si="25"/>
        <v>0</v>
      </c>
      <c r="J134" s="53">
        <f t="shared" si="26"/>
        <v>0</v>
      </c>
      <c r="K134" s="53">
        <f t="shared" si="27"/>
        <v>0</v>
      </c>
      <c r="L134" s="53">
        <f t="shared" si="28"/>
        <v>0</v>
      </c>
      <c r="M134" s="53">
        <f t="shared" si="29"/>
        <v>0</v>
      </c>
      <c r="N134" s="53">
        <f t="shared" si="30"/>
        <v>0</v>
      </c>
      <c r="O134" s="53">
        <f t="shared" si="31"/>
        <v>0</v>
      </c>
      <c r="P134" s="53">
        <f t="shared" si="32"/>
        <v>0</v>
      </c>
    </row>
    <row r="135" spans="1:16" ht="15.75">
      <c r="A135" s="55">
        <v>12</v>
      </c>
      <c r="B135" s="69" t="s">
        <v>121</v>
      </c>
      <c r="C135" s="66" t="s">
        <v>59</v>
      </c>
      <c r="D135" s="73">
        <v>1</v>
      </c>
      <c r="E135" s="57"/>
      <c r="F135" s="57">
        <f t="shared" si="22"/>
        <v>0</v>
      </c>
      <c r="G135" s="57">
        <f t="shared" si="23"/>
        <v>0</v>
      </c>
      <c r="H135" s="57">
        <f t="shared" si="24"/>
        <v>0</v>
      </c>
      <c r="I135" s="53">
        <f t="shared" si="25"/>
        <v>0</v>
      </c>
      <c r="J135" s="53">
        <f t="shared" si="26"/>
        <v>0</v>
      </c>
      <c r="K135" s="53">
        <f t="shared" si="27"/>
        <v>0</v>
      </c>
      <c r="L135" s="53">
        <f t="shared" si="28"/>
        <v>0</v>
      </c>
      <c r="M135" s="53">
        <f t="shared" si="29"/>
        <v>0</v>
      </c>
      <c r="N135" s="53">
        <f t="shared" si="30"/>
        <v>0</v>
      </c>
      <c r="O135" s="53">
        <f t="shared" si="31"/>
        <v>0</v>
      </c>
      <c r="P135" s="53">
        <f t="shared" si="32"/>
        <v>0</v>
      </c>
    </row>
    <row r="136" spans="1:16" ht="31.5">
      <c r="A136" s="55">
        <v>13</v>
      </c>
      <c r="B136" s="69" t="s">
        <v>122</v>
      </c>
      <c r="C136" s="66" t="s">
        <v>59</v>
      </c>
      <c r="D136" s="73">
        <v>1</v>
      </c>
      <c r="E136" s="57"/>
      <c r="F136" s="57">
        <f t="shared" si="22"/>
        <v>0</v>
      </c>
      <c r="G136" s="57">
        <f t="shared" si="23"/>
        <v>0</v>
      </c>
      <c r="H136" s="57">
        <f t="shared" si="24"/>
        <v>0</v>
      </c>
      <c r="I136" s="53">
        <f t="shared" si="25"/>
        <v>0</v>
      </c>
      <c r="J136" s="53">
        <f t="shared" si="26"/>
        <v>0</v>
      </c>
      <c r="K136" s="53">
        <f t="shared" si="27"/>
        <v>0</v>
      </c>
      <c r="L136" s="53">
        <f t="shared" si="28"/>
        <v>0</v>
      </c>
      <c r="M136" s="53">
        <f t="shared" si="29"/>
        <v>0</v>
      </c>
      <c r="N136" s="53">
        <f t="shared" si="30"/>
        <v>0</v>
      </c>
      <c r="O136" s="53">
        <f t="shared" si="31"/>
        <v>0</v>
      </c>
      <c r="P136" s="53">
        <f t="shared" si="32"/>
        <v>0</v>
      </c>
    </row>
    <row r="137" spans="1:16" ht="15.75">
      <c r="A137" s="78"/>
      <c r="B137" s="79" t="s">
        <v>123</v>
      </c>
      <c r="C137" s="80"/>
      <c r="D137" s="81"/>
      <c r="E137" s="57"/>
      <c r="F137" s="57">
        <f t="shared" si="22"/>
        <v>0</v>
      </c>
      <c r="G137" s="57">
        <f t="shared" si="23"/>
        <v>0</v>
      </c>
      <c r="H137" s="57">
        <f t="shared" si="24"/>
        <v>0</v>
      </c>
      <c r="I137" s="53">
        <f t="shared" si="25"/>
        <v>0</v>
      </c>
      <c r="J137" s="53">
        <f t="shared" si="26"/>
        <v>0</v>
      </c>
      <c r="K137" s="53">
        <f t="shared" si="27"/>
        <v>0</v>
      </c>
      <c r="L137" s="53">
        <f t="shared" si="28"/>
        <v>0</v>
      </c>
      <c r="M137" s="53">
        <f t="shared" si="29"/>
        <v>0</v>
      </c>
      <c r="N137" s="53">
        <f t="shared" si="30"/>
        <v>0</v>
      </c>
      <c r="O137" s="53">
        <f t="shared" si="31"/>
        <v>0</v>
      </c>
      <c r="P137" s="53">
        <f t="shared" si="32"/>
        <v>0</v>
      </c>
    </row>
    <row r="138" spans="1:16" ht="15.75">
      <c r="A138" s="55">
        <v>1</v>
      </c>
      <c r="B138" s="69" t="s">
        <v>124</v>
      </c>
      <c r="C138" s="66" t="s">
        <v>59</v>
      </c>
      <c r="D138" s="73">
        <v>14</v>
      </c>
      <c r="E138" s="57"/>
      <c r="F138" s="57">
        <f t="shared" si="22"/>
        <v>0</v>
      </c>
      <c r="G138" s="57">
        <f t="shared" si="23"/>
        <v>0</v>
      </c>
      <c r="H138" s="57">
        <f t="shared" si="24"/>
        <v>0</v>
      </c>
      <c r="I138" s="53">
        <f t="shared" si="25"/>
        <v>0</v>
      </c>
      <c r="J138" s="53">
        <f t="shared" si="26"/>
        <v>0</v>
      </c>
      <c r="K138" s="53">
        <f t="shared" si="27"/>
        <v>0</v>
      </c>
      <c r="L138" s="53">
        <f t="shared" si="28"/>
        <v>0</v>
      </c>
      <c r="M138" s="53">
        <f t="shared" si="29"/>
        <v>0</v>
      </c>
      <c r="N138" s="53">
        <f t="shared" si="30"/>
        <v>0</v>
      </c>
      <c r="O138" s="53">
        <f t="shared" si="31"/>
        <v>0</v>
      </c>
      <c r="P138" s="53">
        <f t="shared" si="32"/>
        <v>0</v>
      </c>
    </row>
    <row r="139" spans="1:16" ht="15.75">
      <c r="A139" s="55">
        <v>2</v>
      </c>
      <c r="B139" s="69" t="s">
        <v>125</v>
      </c>
      <c r="C139" s="66" t="s">
        <v>59</v>
      </c>
      <c r="D139" s="73">
        <v>14</v>
      </c>
      <c r="E139" s="57"/>
      <c r="F139" s="57">
        <f t="shared" si="22"/>
        <v>0</v>
      </c>
      <c r="G139" s="57">
        <f t="shared" si="23"/>
        <v>0</v>
      </c>
      <c r="H139" s="57">
        <f t="shared" si="24"/>
        <v>0</v>
      </c>
      <c r="I139" s="53">
        <f t="shared" si="25"/>
        <v>0</v>
      </c>
      <c r="J139" s="53">
        <f t="shared" si="26"/>
        <v>0</v>
      </c>
      <c r="K139" s="53">
        <f t="shared" si="27"/>
        <v>0</v>
      </c>
      <c r="L139" s="53">
        <f t="shared" si="28"/>
        <v>0</v>
      </c>
      <c r="M139" s="53">
        <f t="shared" si="29"/>
        <v>0</v>
      </c>
      <c r="N139" s="53">
        <f t="shared" si="30"/>
        <v>0</v>
      </c>
      <c r="O139" s="53">
        <f t="shared" si="31"/>
        <v>0</v>
      </c>
      <c r="P139" s="53">
        <f t="shared" si="32"/>
        <v>0</v>
      </c>
    </row>
    <row r="140" spans="1:16" ht="15.75">
      <c r="A140" s="96">
        <v>3</v>
      </c>
      <c r="B140" s="97" t="s">
        <v>56</v>
      </c>
      <c r="C140" s="98" t="s">
        <v>59</v>
      </c>
      <c r="D140" s="99">
        <v>1</v>
      </c>
      <c r="E140" s="100"/>
      <c r="F140" s="100">
        <f t="shared" si="22"/>
        <v>0</v>
      </c>
      <c r="G140" s="100">
        <f t="shared" si="23"/>
        <v>0</v>
      </c>
      <c r="H140" s="100">
        <f t="shared" si="24"/>
        <v>0</v>
      </c>
      <c r="I140" s="95">
        <f t="shared" si="25"/>
        <v>0</v>
      </c>
      <c r="J140" s="95">
        <f t="shared" si="26"/>
        <v>0</v>
      </c>
      <c r="K140" s="95">
        <f t="shared" si="27"/>
        <v>0</v>
      </c>
      <c r="L140" s="95">
        <f t="shared" si="28"/>
        <v>0</v>
      </c>
      <c r="M140" s="95">
        <f t="shared" si="29"/>
        <v>0</v>
      </c>
      <c r="N140" s="95">
        <f t="shared" si="30"/>
        <v>0</v>
      </c>
      <c r="O140" s="95">
        <f t="shared" si="31"/>
        <v>0</v>
      </c>
      <c r="P140" s="95">
        <f t="shared" si="32"/>
        <v>0</v>
      </c>
    </row>
    <row r="141" spans="1:16" ht="15.6" customHeight="1">
      <c r="A141" s="114"/>
      <c r="B141" s="119" t="s">
        <v>187</v>
      </c>
      <c r="C141" s="115"/>
      <c r="D141" s="116"/>
      <c r="E141" s="108"/>
      <c r="F141" s="100"/>
      <c r="G141" s="100"/>
      <c r="H141" s="100"/>
      <c r="I141" s="95"/>
      <c r="J141" s="95"/>
      <c r="K141" s="95"/>
      <c r="L141" s="95"/>
      <c r="M141" s="95"/>
      <c r="N141" s="95"/>
      <c r="O141" s="95"/>
      <c r="P141" s="95"/>
    </row>
    <row r="142" spans="1:16" ht="15.75">
      <c r="A142" s="117" t="s">
        <v>4</v>
      </c>
      <c r="B142" s="118" t="s">
        <v>183</v>
      </c>
      <c r="C142" s="113"/>
      <c r="D142" s="113"/>
      <c r="E142" s="108"/>
      <c r="F142" s="100"/>
      <c r="G142" s="100"/>
      <c r="H142" s="100"/>
      <c r="I142" s="95"/>
      <c r="J142" s="95"/>
      <c r="K142" s="95"/>
      <c r="L142" s="95"/>
      <c r="M142" s="95"/>
      <c r="N142" s="95"/>
      <c r="O142" s="95"/>
      <c r="P142" s="95"/>
    </row>
    <row r="143" spans="1:16" ht="15.75">
      <c r="A143" s="109">
        <v>1</v>
      </c>
      <c r="B143" s="111" t="s">
        <v>184</v>
      </c>
      <c r="C143" s="110" t="s">
        <v>59</v>
      </c>
      <c r="D143" s="112">
        <v>1</v>
      </c>
      <c r="E143" s="108"/>
      <c r="F143" s="100">
        <f t="shared" si="22"/>
        <v>0</v>
      </c>
      <c r="G143" s="100">
        <f t="shared" si="23"/>
        <v>0</v>
      </c>
      <c r="H143" s="100">
        <f t="shared" si="24"/>
        <v>0</v>
      </c>
      <c r="I143" s="95">
        <f t="shared" si="25"/>
        <v>0</v>
      </c>
      <c r="J143" s="95">
        <f t="shared" si="26"/>
        <v>0</v>
      </c>
      <c r="K143" s="95">
        <f t="shared" si="27"/>
        <v>0</v>
      </c>
      <c r="L143" s="95">
        <f t="shared" si="28"/>
        <v>0</v>
      </c>
      <c r="M143" s="95">
        <f t="shared" si="29"/>
        <v>0</v>
      </c>
      <c r="N143" s="95">
        <f t="shared" si="30"/>
        <v>0</v>
      </c>
      <c r="O143" s="95">
        <f t="shared" si="31"/>
        <v>0</v>
      </c>
      <c r="P143" s="95">
        <f t="shared" si="32"/>
        <v>0</v>
      </c>
    </row>
    <row r="144" spans="1:16" ht="15.75">
      <c r="A144" s="109">
        <v>2</v>
      </c>
      <c r="B144" s="111" t="s">
        <v>185</v>
      </c>
      <c r="C144" s="110" t="s">
        <v>59</v>
      </c>
      <c r="D144" s="112">
        <v>1</v>
      </c>
      <c r="E144" s="108"/>
      <c r="F144" s="100">
        <f t="shared" si="22"/>
        <v>0</v>
      </c>
      <c r="G144" s="100">
        <f t="shared" si="23"/>
        <v>0</v>
      </c>
      <c r="H144" s="100">
        <f t="shared" si="24"/>
        <v>0</v>
      </c>
      <c r="I144" s="95">
        <f t="shared" si="25"/>
        <v>0</v>
      </c>
      <c r="J144" s="95">
        <f t="shared" si="26"/>
        <v>0</v>
      </c>
      <c r="K144" s="95">
        <f t="shared" si="27"/>
        <v>0</v>
      </c>
      <c r="L144" s="95">
        <f t="shared" si="28"/>
        <v>0</v>
      </c>
      <c r="M144" s="95">
        <f t="shared" si="29"/>
        <v>0</v>
      </c>
      <c r="N144" s="95">
        <f t="shared" si="30"/>
        <v>0</v>
      </c>
      <c r="O144" s="95">
        <f t="shared" si="31"/>
        <v>0</v>
      </c>
      <c r="P144" s="95">
        <f t="shared" si="32"/>
        <v>0</v>
      </c>
    </row>
    <row r="145" spans="1:16" ht="16.5" thickBot="1">
      <c r="A145" s="109">
        <v>3</v>
      </c>
      <c r="B145" s="111" t="s">
        <v>186</v>
      </c>
      <c r="C145" s="110" t="s">
        <v>59</v>
      </c>
      <c r="D145" s="112">
        <v>1</v>
      </c>
      <c r="E145" s="108"/>
      <c r="F145" s="100">
        <f t="shared" si="22"/>
        <v>0</v>
      </c>
      <c r="G145" s="100"/>
      <c r="H145" s="100">
        <f t="shared" si="24"/>
        <v>0</v>
      </c>
      <c r="I145" s="95"/>
      <c r="J145" s="95">
        <f t="shared" si="26"/>
        <v>0</v>
      </c>
      <c r="K145" s="95">
        <f t="shared" si="27"/>
        <v>0</v>
      </c>
      <c r="L145" s="95">
        <f t="shared" si="28"/>
        <v>0</v>
      </c>
      <c r="M145" s="95">
        <f t="shared" si="29"/>
        <v>0</v>
      </c>
      <c r="N145" s="95">
        <f t="shared" si="30"/>
        <v>0</v>
      </c>
      <c r="O145" s="95">
        <f t="shared" si="31"/>
        <v>0</v>
      </c>
      <c r="P145" s="95">
        <f t="shared" si="32"/>
        <v>0</v>
      </c>
    </row>
    <row r="146" spans="1:16" ht="15.75" thickBot="1">
      <c r="A146" s="150" t="s">
        <v>166</v>
      </c>
      <c r="B146" s="151"/>
      <c r="C146" s="151"/>
      <c r="D146" s="151"/>
      <c r="E146" s="151"/>
      <c r="F146" s="151"/>
      <c r="G146" s="151"/>
      <c r="H146" s="151"/>
      <c r="I146" s="151"/>
      <c r="J146" s="151"/>
      <c r="K146" s="151"/>
      <c r="L146" s="151"/>
      <c r="M146" s="151"/>
      <c r="N146" s="151"/>
      <c r="O146" s="152"/>
      <c r="P146" s="101">
        <f>SUM(P13:P145)</f>
        <v>0</v>
      </c>
    </row>
    <row r="147" spans="1:16" ht="15.75" thickBot="1"/>
    <row r="148" spans="1:16" ht="19.5" thickBot="1">
      <c r="A148" s="144" t="s">
        <v>160</v>
      </c>
      <c r="B148" s="145"/>
    </row>
    <row r="149" spans="1:16" ht="15.75" thickBot="1"/>
    <row r="150" spans="1:16" ht="63" customHeight="1">
      <c r="A150" s="105" t="s">
        <v>0</v>
      </c>
      <c r="B150" s="106" t="s">
        <v>153</v>
      </c>
      <c r="C150" s="106" t="s">
        <v>158</v>
      </c>
      <c r="D150" s="107" t="s">
        <v>161</v>
      </c>
      <c r="E150" s="107" t="s">
        <v>178</v>
      </c>
      <c r="F150" s="106" t="s">
        <v>159</v>
      </c>
      <c r="G150" s="92"/>
      <c r="H150" s="92"/>
    </row>
    <row r="151" spans="1:16">
      <c r="A151" s="85" t="s">
        <v>149</v>
      </c>
      <c r="B151" s="83" t="s">
        <v>154</v>
      </c>
      <c r="C151" s="90">
        <f>P146</f>
        <v>0</v>
      </c>
      <c r="D151" s="91" t="s">
        <v>162</v>
      </c>
      <c r="E151" s="91"/>
      <c r="F151" s="53">
        <f>C151*E151</f>
        <v>0</v>
      </c>
      <c r="G151" s="93"/>
      <c r="H151" s="93"/>
    </row>
    <row r="152" spans="1:16" ht="15.75" thickBot="1">
      <c r="A152" s="87" t="s">
        <v>152</v>
      </c>
      <c r="B152" s="83" t="s">
        <v>154</v>
      </c>
      <c r="C152" s="90">
        <f>P146</f>
        <v>0</v>
      </c>
      <c r="D152" s="91" t="s">
        <v>163</v>
      </c>
      <c r="E152" s="91"/>
      <c r="F152" s="53">
        <f>C152*E152</f>
        <v>0</v>
      </c>
      <c r="G152" s="93"/>
      <c r="H152" s="93"/>
    </row>
  </sheetData>
  <mergeCells count="12">
    <mergeCell ref="A1:P1"/>
    <mergeCell ref="A12:O12"/>
    <mergeCell ref="A63:O63"/>
    <mergeCell ref="A3:B3"/>
    <mergeCell ref="B5:C5"/>
    <mergeCell ref="A9:B9"/>
    <mergeCell ref="A148:B148"/>
    <mergeCell ref="A75:B75"/>
    <mergeCell ref="A21:B21"/>
    <mergeCell ref="A59:A60"/>
    <mergeCell ref="D59:D60"/>
    <mergeCell ref="A146:O146"/>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zoomScale="90" zoomScaleNormal="100" zoomScaleSheetLayoutView="90" workbookViewId="0">
      <selection activeCell="I34" sqref="I34"/>
    </sheetView>
  </sheetViews>
  <sheetFormatPr defaultRowHeight="15"/>
  <cols>
    <col min="2" max="2" width="105.42578125" bestFit="1" customWidth="1"/>
    <col min="3" max="3" width="14.42578125" customWidth="1"/>
  </cols>
  <sheetData>
    <row r="1" spans="1:4" ht="18.75">
      <c r="A1" s="167" t="s">
        <v>180</v>
      </c>
      <c r="B1" s="167"/>
      <c r="C1" s="167"/>
      <c r="D1" s="167"/>
    </row>
    <row r="2" spans="1:4" ht="15.75" thickBot="1"/>
    <row r="3" spans="1:4" ht="15.75" thickBot="1">
      <c r="A3" s="1" t="s">
        <v>0</v>
      </c>
      <c r="B3" s="2" t="s">
        <v>1</v>
      </c>
      <c r="C3" s="2" t="s">
        <v>2</v>
      </c>
      <c r="D3" s="2" t="s">
        <v>58</v>
      </c>
    </row>
    <row r="4" spans="1:4" ht="15.75" thickBot="1">
      <c r="A4" s="158" t="s">
        <v>3</v>
      </c>
      <c r="B4" s="159"/>
      <c r="C4" s="159"/>
      <c r="D4" s="160"/>
    </row>
    <row r="5" spans="1:4" ht="15.75" thickBot="1">
      <c r="A5" s="3" t="s">
        <v>4</v>
      </c>
      <c r="B5" s="4" t="s">
        <v>5</v>
      </c>
      <c r="C5" s="4"/>
      <c r="D5" s="4"/>
    </row>
    <row r="6" spans="1:4" ht="15.75" thickBot="1">
      <c r="A6" s="24">
        <v>1</v>
      </c>
      <c r="B6" s="5" t="s">
        <v>6</v>
      </c>
      <c r="C6" s="5" t="s">
        <v>59</v>
      </c>
      <c r="D6" s="6">
        <v>2</v>
      </c>
    </row>
    <row r="7" spans="1:4" ht="15.75" thickBot="1">
      <c r="A7" s="24">
        <v>2</v>
      </c>
      <c r="B7" s="8" t="s">
        <v>7</v>
      </c>
      <c r="C7" s="5" t="s">
        <v>59</v>
      </c>
      <c r="D7" s="6">
        <v>1</v>
      </c>
    </row>
    <row r="8" spans="1:4" ht="15.75" thickBot="1">
      <c r="A8" s="24">
        <v>3</v>
      </c>
      <c r="B8" s="8" t="s">
        <v>8</v>
      </c>
      <c r="C8" s="5" t="s">
        <v>59</v>
      </c>
      <c r="D8" s="6">
        <v>1</v>
      </c>
    </row>
    <row r="9" spans="1:4" ht="15.75" thickBot="1">
      <c r="A9" s="24">
        <v>4</v>
      </c>
      <c r="B9" s="8" t="s">
        <v>9</v>
      </c>
      <c r="C9" s="5" t="s">
        <v>59</v>
      </c>
      <c r="D9" s="6">
        <v>1</v>
      </c>
    </row>
    <row r="10" spans="1:4" ht="15.75" thickBot="1">
      <c r="A10" s="24">
        <v>5</v>
      </c>
      <c r="B10" s="8" t="s">
        <v>10</v>
      </c>
      <c r="C10" s="5" t="s">
        <v>59</v>
      </c>
      <c r="D10" s="6">
        <v>2</v>
      </c>
    </row>
    <row r="11" spans="1:4" ht="15.75" thickBot="1">
      <c r="A11" s="23">
        <v>6</v>
      </c>
      <c r="B11" s="8" t="s">
        <v>11</v>
      </c>
      <c r="C11" s="5" t="s">
        <v>59</v>
      </c>
      <c r="D11" s="9">
        <v>8</v>
      </c>
    </row>
    <row r="12" spans="1:4" ht="15.75" thickBot="1">
      <c r="A12" s="24">
        <v>7</v>
      </c>
      <c r="B12" s="8" t="s">
        <v>12</v>
      </c>
      <c r="C12" s="5" t="s">
        <v>59</v>
      </c>
      <c r="D12" s="9">
        <v>10</v>
      </c>
    </row>
    <row r="13" spans="1:4" ht="15.75" thickBot="1">
      <c r="A13" s="161" t="s">
        <v>57</v>
      </c>
      <c r="B13" s="162"/>
      <c r="C13" s="25"/>
      <c r="D13" s="10"/>
    </row>
    <row r="14" spans="1:4" ht="15.75" thickBot="1">
      <c r="A14" s="11" t="s">
        <v>13</v>
      </c>
      <c r="B14" s="13" t="s">
        <v>14</v>
      </c>
      <c r="C14" s="13"/>
      <c r="D14" s="12"/>
    </row>
    <row r="15" spans="1:4" ht="15.75" thickBot="1">
      <c r="A15" s="23">
        <v>1</v>
      </c>
      <c r="B15" s="7" t="s">
        <v>15</v>
      </c>
      <c r="C15" s="5" t="s">
        <v>59</v>
      </c>
      <c r="D15" s="6">
        <v>6</v>
      </c>
    </row>
    <row r="16" spans="1:4" ht="15.75" thickBot="1">
      <c r="A16" s="22">
        <v>2</v>
      </c>
      <c r="B16" s="8" t="s">
        <v>16</v>
      </c>
      <c r="C16" s="5" t="s">
        <v>59</v>
      </c>
      <c r="D16" s="6">
        <v>8</v>
      </c>
    </row>
    <row r="17" spans="1:4" ht="15.75" thickBot="1">
      <c r="A17" s="23">
        <v>3</v>
      </c>
      <c r="B17" s="8" t="s">
        <v>17</v>
      </c>
      <c r="C17" s="5" t="s">
        <v>59</v>
      </c>
      <c r="D17" s="6">
        <v>10</v>
      </c>
    </row>
    <row r="18" spans="1:4" ht="15.75" thickBot="1">
      <c r="A18" s="22">
        <v>4</v>
      </c>
      <c r="B18" s="8" t="s">
        <v>18</v>
      </c>
      <c r="C18" s="5" t="s">
        <v>59</v>
      </c>
      <c r="D18" s="6">
        <v>2</v>
      </c>
    </row>
    <row r="19" spans="1:4" ht="15.75" thickBot="1">
      <c r="A19" s="23">
        <v>5</v>
      </c>
      <c r="B19" s="8" t="s">
        <v>19</v>
      </c>
      <c r="C19" s="5" t="s">
        <v>59</v>
      </c>
      <c r="D19" s="6">
        <v>2</v>
      </c>
    </row>
    <row r="20" spans="1:4" ht="15.75" thickBot="1">
      <c r="A20" s="22">
        <v>6</v>
      </c>
      <c r="B20" s="8" t="s">
        <v>20</v>
      </c>
      <c r="C20" s="5" t="s">
        <v>59</v>
      </c>
      <c r="D20" s="6">
        <v>2</v>
      </c>
    </row>
    <row r="21" spans="1:4" ht="15.75" thickBot="1">
      <c r="A21" s="23">
        <v>7</v>
      </c>
      <c r="B21" s="8" t="s">
        <v>21</v>
      </c>
      <c r="C21" s="5" t="s">
        <v>59</v>
      </c>
      <c r="D21" s="6">
        <v>4</v>
      </c>
    </row>
    <row r="22" spans="1:4" ht="15.75" thickBot="1">
      <c r="A22" s="22">
        <v>8</v>
      </c>
      <c r="B22" s="8" t="s">
        <v>22</v>
      </c>
      <c r="C22" s="5" t="s">
        <v>59</v>
      </c>
      <c r="D22" s="6">
        <v>2</v>
      </c>
    </row>
    <row r="23" spans="1:4" ht="15.75" thickBot="1">
      <c r="A23" s="23">
        <v>9</v>
      </c>
      <c r="B23" s="8" t="s">
        <v>23</v>
      </c>
      <c r="C23" s="5" t="s">
        <v>59</v>
      </c>
      <c r="D23" s="6">
        <v>4</v>
      </c>
    </row>
    <row r="24" spans="1:4" ht="15.75" thickBot="1">
      <c r="A24" s="22">
        <v>10</v>
      </c>
      <c r="B24" s="8" t="s">
        <v>24</v>
      </c>
      <c r="C24" s="5" t="s">
        <v>59</v>
      </c>
      <c r="D24" s="6">
        <v>2</v>
      </c>
    </row>
    <row r="25" spans="1:4" ht="15.75" thickBot="1">
      <c r="A25" s="23">
        <v>11</v>
      </c>
      <c r="B25" s="8" t="s">
        <v>25</v>
      </c>
      <c r="C25" s="5" t="s">
        <v>59</v>
      </c>
      <c r="D25" s="6">
        <v>2</v>
      </c>
    </row>
    <row r="26" spans="1:4" ht="15.75" thickBot="1">
      <c r="A26" s="22">
        <v>12</v>
      </c>
      <c r="B26" s="8" t="s">
        <v>26</v>
      </c>
      <c r="C26" s="5" t="s">
        <v>59</v>
      </c>
      <c r="D26" s="6">
        <v>2</v>
      </c>
    </row>
    <row r="27" spans="1:4" ht="15.75" thickBot="1">
      <c r="A27" s="23">
        <v>13</v>
      </c>
      <c r="B27" s="14" t="s">
        <v>27</v>
      </c>
      <c r="C27" s="5" t="s">
        <v>59</v>
      </c>
      <c r="D27" s="6">
        <v>4</v>
      </c>
    </row>
    <row r="28" spans="1:4" ht="15.75" thickBot="1">
      <c r="A28" s="22">
        <v>14</v>
      </c>
      <c r="B28" s="14" t="s">
        <v>28</v>
      </c>
      <c r="C28" s="5" t="s">
        <v>59</v>
      </c>
      <c r="D28" s="6">
        <v>4</v>
      </c>
    </row>
    <row r="29" spans="1:4" ht="15.75" thickBot="1">
      <c r="A29" s="23">
        <v>15</v>
      </c>
      <c r="B29" s="14" t="s">
        <v>29</v>
      </c>
      <c r="C29" s="8"/>
      <c r="D29" s="6"/>
    </row>
    <row r="30" spans="1:4" ht="15.75" thickBot="1">
      <c r="A30" s="15" t="s">
        <v>30</v>
      </c>
      <c r="B30" s="13" t="s">
        <v>31</v>
      </c>
      <c r="C30" s="13"/>
      <c r="D30" s="12"/>
    </row>
    <row r="31" spans="1:4" ht="15.75" thickBot="1">
      <c r="A31" s="23">
        <v>1</v>
      </c>
      <c r="B31" s="8" t="s">
        <v>32</v>
      </c>
      <c r="C31" s="5" t="s">
        <v>59</v>
      </c>
      <c r="D31" s="6">
        <v>77822</v>
      </c>
    </row>
    <row r="32" spans="1:4" ht="15.75" thickBot="1">
      <c r="A32" s="22">
        <v>2</v>
      </c>
      <c r="B32" s="8" t="s">
        <v>33</v>
      </c>
      <c r="C32" s="5" t="s">
        <v>59</v>
      </c>
      <c r="D32" s="6">
        <v>3624</v>
      </c>
    </row>
    <row r="33" spans="1:4" ht="15.75" thickBot="1">
      <c r="A33" s="23">
        <v>3</v>
      </c>
      <c r="B33" s="8" t="s">
        <v>34</v>
      </c>
      <c r="C33" s="5" t="s">
        <v>59</v>
      </c>
      <c r="D33" s="6">
        <v>76</v>
      </c>
    </row>
    <row r="34" spans="1:4" ht="15.75" thickBot="1">
      <c r="A34" s="22">
        <v>4</v>
      </c>
      <c r="B34" s="8" t="s">
        <v>35</v>
      </c>
      <c r="C34" s="5" t="s">
        <v>59</v>
      </c>
      <c r="D34" s="6">
        <v>63</v>
      </c>
    </row>
    <row r="35" spans="1:4" ht="15.75" thickBot="1">
      <c r="A35" s="23">
        <v>5</v>
      </c>
      <c r="B35" s="8" t="s">
        <v>36</v>
      </c>
      <c r="C35" s="5" t="s">
        <v>59</v>
      </c>
      <c r="D35" s="6">
        <v>1180</v>
      </c>
    </row>
    <row r="36" spans="1:4" ht="15.75" thickBot="1">
      <c r="A36" s="22">
        <v>6</v>
      </c>
      <c r="B36" s="8" t="s">
        <v>37</v>
      </c>
      <c r="C36" s="5" t="s">
        <v>59</v>
      </c>
      <c r="D36" s="6">
        <v>1180</v>
      </c>
    </row>
    <row r="37" spans="1:4" ht="15.75" thickBot="1">
      <c r="A37" s="23">
        <v>7</v>
      </c>
      <c r="B37" s="8" t="s">
        <v>38</v>
      </c>
      <c r="C37" s="5" t="s">
        <v>59</v>
      </c>
      <c r="D37" s="6">
        <v>41</v>
      </c>
    </row>
    <row r="38" spans="1:4" ht="15.75" thickBot="1">
      <c r="A38" s="22">
        <v>8</v>
      </c>
      <c r="B38" s="8" t="s">
        <v>39</v>
      </c>
      <c r="C38" s="5" t="s">
        <v>59</v>
      </c>
      <c r="D38" s="16"/>
    </row>
    <row r="39" spans="1:4" ht="15.75" thickBot="1">
      <c r="A39" s="23">
        <v>9</v>
      </c>
      <c r="B39" s="8" t="s">
        <v>40</v>
      </c>
      <c r="C39" s="5" t="s">
        <v>59</v>
      </c>
      <c r="D39" s="6">
        <v>82806</v>
      </c>
    </row>
    <row r="40" spans="1:4" ht="15.75" thickBot="1">
      <c r="A40" s="22">
        <v>10</v>
      </c>
      <c r="B40" s="8" t="s">
        <v>61</v>
      </c>
      <c r="C40" s="8" t="s">
        <v>60</v>
      </c>
      <c r="D40" s="8"/>
    </row>
    <row r="41" spans="1:4" ht="15.75" thickBot="1">
      <c r="A41" s="11" t="s">
        <v>41</v>
      </c>
      <c r="B41" s="13" t="s">
        <v>42</v>
      </c>
      <c r="C41" s="13"/>
      <c r="D41" s="12"/>
    </row>
    <row r="42" spans="1:4" ht="30.75" thickBot="1">
      <c r="A42" s="23">
        <v>1</v>
      </c>
      <c r="B42" s="5" t="s">
        <v>43</v>
      </c>
      <c r="C42" s="5" t="s">
        <v>59</v>
      </c>
      <c r="D42" s="9">
        <v>1</v>
      </c>
    </row>
    <row r="43" spans="1:4" ht="30.75" thickBot="1">
      <c r="A43" s="22">
        <v>2</v>
      </c>
      <c r="B43" s="5" t="s">
        <v>44</v>
      </c>
      <c r="C43" s="5" t="s">
        <v>59</v>
      </c>
      <c r="D43" s="9">
        <v>1</v>
      </c>
    </row>
    <row r="44" spans="1:4" ht="30.75" thickBot="1">
      <c r="A44" s="23">
        <v>3</v>
      </c>
      <c r="B44" s="5" t="s">
        <v>45</v>
      </c>
      <c r="C44" s="5" t="s">
        <v>59</v>
      </c>
      <c r="D44" s="9">
        <v>1</v>
      </c>
    </row>
    <row r="45" spans="1:4" ht="15.75" thickBot="1">
      <c r="A45" s="22">
        <v>4</v>
      </c>
      <c r="B45" s="5" t="s">
        <v>46</v>
      </c>
      <c r="C45" s="5" t="s">
        <v>59</v>
      </c>
      <c r="D45" s="9">
        <v>1</v>
      </c>
    </row>
    <row r="46" spans="1:4" ht="15.75" thickBot="1">
      <c r="A46" s="23">
        <v>5</v>
      </c>
      <c r="B46" s="5" t="s">
        <v>47</v>
      </c>
      <c r="C46" s="5" t="s">
        <v>59</v>
      </c>
      <c r="D46" s="9">
        <v>2</v>
      </c>
    </row>
    <row r="47" spans="1:4" ht="15.75" thickBot="1">
      <c r="A47" s="22">
        <v>6</v>
      </c>
      <c r="B47" s="5" t="s">
        <v>48</v>
      </c>
      <c r="C47" s="5" t="s">
        <v>59</v>
      </c>
      <c r="D47" s="9">
        <v>38</v>
      </c>
    </row>
    <row r="48" spans="1:4" ht="15.75" thickBot="1">
      <c r="A48" s="23">
        <v>7</v>
      </c>
      <c r="B48" s="17" t="s">
        <v>49</v>
      </c>
      <c r="C48" s="5" t="s">
        <v>59</v>
      </c>
      <c r="D48" s="18">
        <v>11</v>
      </c>
    </row>
    <row r="49" spans="1:4" ht="15.75" thickBot="1">
      <c r="A49" s="22">
        <v>8</v>
      </c>
      <c r="B49" s="17" t="s">
        <v>50</v>
      </c>
      <c r="C49" s="5" t="s">
        <v>59</v>
      </c>
      <c r="D49" s="18">
        <v>2</v>
      </c>
    </row>
    <row r="50" spans="1:4" ht="15.75" thickBot="1">
      <c r="A50" s="11" t="s">
        <v>51</v>
      </c>
      <c r="B50" s="13" t="s">
        <v>52</v>
      </c>
      <c r="C50" s="13"/>
      <c r="D50" s="12"/>
    </row>
    <row r="51" spans="1:4">
      <c r="A51" s="163">
        <v>1</v>
      </c>
      <c r="B51" s="19" t="s">
        <v>53</v>
      </c>
      <c r="C51" s="19"/>
      <c r="D51" s="165"/>
    </row>
    <row r="52" spans="1:4" ht="15.75" thickBot="1">
      <c r="A52" s="164"/>
      <c r="B52" s="8" t="s">
        <v>54</v>
      </c>
      <c r="C52" s="8"/>
      <c r="D52" s="166"/>
    </row>
    <row r="53" spans="1:4" ht="15.75" thickBot="1">
      <c r="A53" s="22">
        <v>2</v>
      </c>
      <c r="B53" s="19" t="s">
        <v>55</v>
      </c>
      <c r="C53" s="5" t="s">
        <v>59</v>
      </c>
      <c r="D53" s="20">
        <v>2</v>
      </c>
    </row>
    <row r="54" spans="1:4" ht="15.75" thickBot="1">
      <c r="A54" s="23">
        <v>3</v>
      </c>
      <c r="B54" s="8" t="s">
        <v>56</v>
      </c>
      <c r="C54" s="5" t="s">
        <v>59</v>
      </c>
      <c r="D54" s="9">
        <v>1</v>
      </c>
    </row>
    <row r="55" spans="1:4">
      <c r="A55" s="21"/>
    </row>
    <row r="56" spans="1:4">
      <c r="A56" s="21"/>
    </row>
    <row r="57" spans="1:4">
      <c r="A57" s="21"/>
    </row>
  </sheetData>
  <mergeCells count="5">
    <mergeCell ref="A4:D4"/>
    <mergeCell ref="A13:B13"/>
    <mergeCell ref="A51:A52"/>
    <mergeCell ref="D51:D52"/>
    <mergeCell ref="A1:D1"/>
  </mergeCell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BreakPreview" zoomScale="60" zoomScaleNormal="100" workbookViewId="0">
      <selection sqref="A1:D1"/>
    </sheetView>
  </sheetViews>
  <sheetFormatPr defaultRowHeight="15"/>
  <cols>
    <col min="2" max="2" width="117.85546875" style="48" customWidth="1"/>
    <col min="3" max="3" width="16.5703125" customWidth="1"/>
    <col min="4" max="4" width="13.140625" customWidth="1"/>
  </cols>
  <sheetData>
    <row r="1" spans="1:4" ht="18.75">
      <c r="A1" s="167" t="s">
        <v>181</v>
      </c>
      <c r="B1" s="167"/>
      <c r="C1" s="167"/>
      <c r="D1" s="167"/>
    </row>
    <row r="2" spans="1:4" ht="15.75" thickBot="1"/>
    <row r="3" spans="1:4" ht="16.5" thickBot="1">
      <c r="A3" s="26" t="s">
        <v>0</v>
      </c>
      <c r="B3" s="27" t="s">
        <v>1</v>
      </c>
      <c r="C3" s="27" t="s">
        <v>2</v>
      </c>
      <c r="D3" s="46" t="s">
        <v>58</v>
      </c>
    </row>
    <row r="4" spans="1:4" ht="16.5" thickBot="1">
      <c r="A4" s="168" t="s">
        <v>62</v>
      </c>
      <c r="B4" s="169"/>
      <c r="C4" s="169"/>
      <c r="D4" s="170"/>
    </row>
    <row r="5" spans="1:4" ht="16.5" thickBot="1">
      <c r="A5" s="28" t="s">
        <v>4</v>
      </c>
      <c r="B5" s="29" t="s">
        <v>63</v>
      </c>
      <c r="C5" s="29"/>
      <c r="D5" s="29"/>
    </row>
    <row r="6" spans="1:4" ht="16.5" thickBot="1">
      <c r="A6" s="24">
        <v>1</v>
      </c>
      <c r="B6" s="30" t="s">
        <v>6</v>
      </c>
      <c r="C6" s="47" t="s">
        <v>59</v>
      </c>
      <c r="D6" s="31">
        <v>2</v>
      </c>
    </row>
    <row r="7" spans="1:4" ht="16.5" thickBot="1">
      <c r="A7" s="24">
        <v>2</v>
      </c>
      <c r="B7" s="40" t="s">
        <v>7</v>
      </c>
      <c r="C7" s="47" t="s">
        <v>59</v>
      </c>
      <c r="D7" s="31">
        <v>1</v>
      </c>
    </row>
    <row r="8" spans="1:4" ht="16.5" thickBot="1">
      <c r="A8" s="24">
        <v>3</v>
      </c>
      <c r="B8" s="40" t="s">
        <v>9</v>
      </c>
      <c r="C8" s="47" t="s">
        <v>59</v>
      </c>
      <c r="D8" s="31">
        <v>1</v>
      </c>
    </row>
    <row r="9" spans="1:4" ht="16.5" thickBot="1">
      <c r="A9" s="24">
        <v>4</v>
      </c>
      <c r="B9" s="40" t="s">
        <v>64</v>
      </c>
      <c r="C9" s="47" t="s">
        <v>59</v>
      </c>
      <c r="D9" s="31">
        <v>2</v>
      </c>
    </row>
    <row r="10" spans="1:4" ht="36" customHeight="1" thickBot="1">
      <c r="A10" s="24">
        <v>5</v>
      </c>
      <c r="B10" s="40" t="s">
        <v>65</v>
      </c>
      <c r="C10" s="47" t="s">
        <v>59</v>
      </c>
      <c r="D10" s="33">
        <v>1</v>
      </c>
    </row>
    <row r="11" spans="1:4" ht="16.5" thickBot="1">
      <c r="A11" s="24">
        <v>6</v>
      </c>
      <c r="B11" s="30" t="s">
        <v>66</v>
      </c>
      <c r="C11" s="47" t="s">
        <v>59</v>
      </c>
      <c r="D11" s="33">
        <v>2</v>
      </c>
    </row>
    <row r="12" spans="1:4" ht="16.5" thickBot="1">
      <c r="A12" s="24">
        <v>7</v>
      </c>
      <c r="B12" s="30" t="s">
        <v>67</v>
      </c>
      <c r="C12" s="47" t="s">
        <v>59</v>
      </c>
      <c r="D12" s="33">
        <v>3</v>
      </c>
    </row>
    <row r="13" spans="1:4" ht="16.5" thickBot="1">
      <c r="A13" s="24">
        <v>8</v>
      </c>
      <c r="B13" s="30" t="s">
        <v>68</v>
      </c>
      <c r="C13" s="47" t="s">
        <v>59</v>
      </c>
      <c r="D13" s="33">
        <v>2</v>
      </c>
    </row>
    <row r="14" spans="1:4" ht="16.5" thickBot="1">
      <c r="A14" s="24">
        <v>9</v>
      </c>
      <c r="B14" s="40" t="s">
        <v>11</v>
      </c>
      <c r="C14" s="47" t="s">
        <v>59</v>
      </c>
      <c r="D14" s="34">
        <v>8</v>
      </c>
    </row>
    <row r="15" spans="1:4" ht="16.5" thickBot="1">
      <c r="A15" s="24">
        <v>10</v>
      </c>
      <c r="B15" s="40" t="s">
        <v>12</v>
      </c>
      <c r="C15" s="47" t="s">
        <v>59</v>
      </c>
      <c r="D15" s="34">
        <v>10</v>
      </c>
    </row>
    <row r="16" spans="1:4" ht="16.5" thickBot="1">
      <c r="A16" s="171" t="s">
        <v>69</v>
      </c>
      <c r="B16" s="172"/>
      <c r="C16" s="45"/>
      <c r="D16" s="35"/>
    </row>
    <row r="17" spans="1:4" ht="16.5" thickBot="1">
      <c r="A17" s="36" t="s">
        <v>13</v>
      </c>
      <c r="B17" s="37" t="s">
        <v>70</v>
      </c>
      <c r="C17" s="37"/>
      <c r="D17" s="38"/>
    </row>
    <row r="18" spans="1:4" ht="16.5" thickBot="1">
      <c r="A18" s="24">
        <v>1</v>
      </c>
      <c r="B18" s="30" t="s">
        <v>15</v>
      </c>
      <c r="C18" s="47" t="s">
        <v>59</v>
      </c>
      <c r="D18" s="31">
        <v>1</v>
      </c>
    </row>
    <row r="19" spans="1:4" ht="16.5" thickBot="1">
      <c r="A19" s="24">
        <v>2</v>
      </c>
      <c r="B19" s="30" t="s">
        <v>71</v>
      </c>
      <c r="C19" s="47" t="s">
        <v>59</v>
      </c>
      <c r="D19" s="31">
        <v>2</v>
      </c>
    </row>
    <row r="20" spans="1:4" ht="16.5" thickBot="1">
      <c r="A20" s="24">
        <v>3</v>
      </c>
      <c r="B20" s="30" t="s">
        <v>72</v>
      </c>
      <c r="C20" s="47" t="s">
        <v>59</v>
      </c>
      <c r="D20" s="33">
        <v>4</v>
      </c>
    </row>
    <row r="21" spans="1:4" ht="16.5" thickBot="1">
      <c r="A21" s="24">
        <v>4</v>
      </c>
      <c r="B21" s="30" t="s">
        <v>73</v>
      </c>
      <c r="C21" s="47" t="s">
        <v>59</v>
      </c>
      <c r="D21" s="33">
        <v>4</v>
      </c>
    </row>
    <row r="22" spans="1:4" ht="16.5" thickBot="1">
      <c r="A22" s="24">
        <v>5</v>
      </c>
      <c r="B22" s="30" t="s">
        <v>74</v>
      </c>
      <c r="C22" s="47" t="s">
        <v>59</v>
      </c>
      <c r="D22" s="33">
        <v>4</v>
      </c>
    </row>
    <row r="23" spans="1:4" ht="16.5" thickBot="1">
      <c r="A23" s="24">
        <v>6</v>
      </c>
      <c r="B23" s="40" t="s">
        <v>75</v>
      </c>
      <c r="C23" s="47" t="s">
        <v>59</v>
      </c>
      <c r="D23" s="33">
        <v>2</v>
      </c>
    </row>
    <row r="24" spans="1:4" ht="16.5" thickBot="1">
      <c r="A24" s="24">
        <v>7</v>
      </c>
      <c r="B24" s="30" t="s">
        <v>76</v>
      </c>
      <c r="C24" s="47" t="s">
        <v>59</v>
      </c>
      <c r="D24" s="33">
        <v>1</v>
      </c>
    </row>
    <row r="25" spans="1:4" ht="16.5" thickBot="1">
      <c r="A25" s="24">
        <v>8</v>
      </c>
      <c r="B25" s="30" t="s">
        <v>77</v>
      </c>
      <c r="C25" s="47" t="s">
        <v>59</v>
      </c>
      <c r="D25" s="33">
        <v>3</v>
      </c>
    </row>
    <row r="26" spans="1:4" ht="16.5" thickBot="1">
      <c r="A26" s="24">
        <v>9</v>
      </c>
      <c r="B26" s="30" t="s">
        <v>78</v>
      </c>
      <c r="C26" s="47" t="s">
        <v>59</v>
      </c>
      <c r="D26" s="33">
        <v>1</v>
      </c>
    </row>
    <row r="27" spans="1:4" ht="16.5" thickBot="1">
      <c r="A27" s="24">
        <v>10</v>
      </c>
      <c r="B27" s="30" t="s">
        <v>79</v>
      </c>
      <c r="C27" s="47" t="s">
        <v>59</v>
      </c>
      <c r="D27" s="33">
        <v>6</v>
      </c>
    </row>
    <row r="28" spans="1:4" ht="16.5" thickBot="1">
      <c r="A28" s="24">
        <v>11</v>
      </c>
      <c r="B28" s="40" t="s">
        <v>19</v>
      </c>
      <c r="C28" s="47" t="s">
        <v>59</v>
      </c>
      <c r="D28" s="31">
        <v>4</v>
      </c>
    </row>
    <row r="29" spans="1:4" ht="16.5" thickBot="1">
      <c r="A29" s="24">
        <v>12</v>
      </c>
      <c r="B29" s="40" t="s">
        <v>80</v>
      </c>
      <c r="C29" s="47" t="s">
        <v>59</v>
      </c>
      <c r="D29" s="31">
        <v>4</v>
      </c>
    </row>
    <row r="30" spans="1:4" ht="16.5" thickBot="1">
      <c r="A30" s="24">
        <v>13</v>
      </c>
      <c r="B30" s="40" t="s">
        <v>21</v>
      </c>
      <c r="C30" s="47" t="s">
        <v>59</v>
      </c>
      <c r="D30" s="31">
        <v>4</v>
      </c>
    </row>
    <row r="31" spans="1:4" ht="16.5" thickBot="1">
      <c r="A31" s="24">
        <v>14</v>
      </c>
      <c r="B31" s="40" t="s">
        <v>22</v>
      </c>
      <c r="C31" s="47" t="s">
        <v>59</v>
      </c>
      <c r="D31" s="31">
        <v>2</v>
      </c>
    </row>
    <row r="32" spans="1:4" ht="16.5" thickBot="1">
      <c r="A32" s="24">
        <v>15</v>
      </c>
      <c r="B32" s="40" t="s">
        <v>23</v>
      </c>
      <c r="C32" s="47" t="s">
        <v>59</v>
      </c>
      <c r="D32" s="31">
        <v>4</v>
      </c>
    </row>
    <row r="33" spans="1:4" ht="16.5" thickBot="1">
      <c r="A33" s="24">
        <v>16</v>
      </c>
      <c r="B33" s="40" t="s">
        <v>24</v>
      </c>
      <c r="C33" s="47" t="s">
        <v>59</v>
      </c>
      <c r="D33" s="31">
        <v>2</v>
      </c>
    </row>
    <row r="34" spans="1:4" ht="16.5" thickBot="1">
      <c r="A34" s="24">
        <v>17</v>
      </c>
      <c r="B34" s="40" t="s">
        <v>81</v>
      </c>
      <c r="C34" s="47" t="s">
        <v>59</v>
      </c>
      <c r="D34" s="31">
        <v>2</v>
      </c>
    </row>
    <row r="35" spans="1:4" ht="16.5" thickBot="1">
      <c r="A35" s="24">
        <v>18</v>
      </c>
      <c r="B35" s="40" t="s">
        <v>26</v>
      </c>
      <c r="C35" s="47" t="s">
        <v>59</v>
      </c>
      <c r="D35" s="31">
        <v>2</v>
      </c>
    </row>
    <row r="36" spans="1:4" ht="16.5" thickBot="1">
      <c r="A36" s="24">
        <v>19</v>
      </c>
      <c r="B36" s="49" t="s">
        <v>28</v>
      </c>
      <c r="C36" s="47" t="s">
        <v>59</v>
      </c>
      <c r="D36" s="31">
        <v>4</v>
      </c>
    </row>
    <row r="37" spans="1:4" ht="16.5" thickBot="1">
      <c r="A37" s="24">
        <v>20</v>
      </c>
      <c r="B37" s="49" t="s">
        <v>29</v>
      </c>
      <c r="C37" s="32"/>
      <c r="D37" s="31"/>
    </row>
    <row r="38" spans="1:4" ht="16.5" thickBot="1">
      <c r="A38" s="39" t="s">
        <v>30</v>
      </c>
      <c r="B38" s="37" t="s">
        <v>82</v>
      </c>
      <c r="C38" s="37"/>
      <c r="D38" s="38"/>
    </row>
    <row r="39" spans="1:4" ht="16.5" thickBot="1">
      <c r="A39" s="24">
        <v>1</v>
      </c>
      <c r="B39" s="30" t="s">
        <v>83</v>
      </c>
      <c r="C39" s="47" t="s">
        <v>59</v>
      </c>
      <c r="D39" s="33">
        <v>14</v>
      </c>
    </row>
    <row r="40" spans="1:4" ht="16.5" thickBot="1">
      <c r="A40" s="24">
        <v>2</v>
      </c>
      <c r="B40" s="30" t="s">
        <v>84</v>
      </c>
      <c r="C40" s="47" t="s">
        <v>59</v>
      </c>
      <c r="D40" s="33">
        <v>14</v>
      </c>
    </row>
    <row r="41" spans="1:4" ht="16.5" thickBot="1">
      <c r="A41" s="24">
        <v>3</v>
      </c>
      <c r="B41" s="30" t="s">
        <v>85</v>
      </c>
      <c r="C41" s="47" t="s">
        <v>59</v>
      </c>
      <c r="D41" s="33">
        <v>14</v>
      </c>
    </row>
    <row r="42" spans="1:4" ht="16.5" thickBot="1">
      <c r="A42" s="24">
        <v>4</v>
      </c>
      <c r="B42" s="30" t="s">
        <v>86</v>
      </c>
      <c r="C42" s="47" t="s">
        <v>59</v>
      </c>
      <c r="D42" s="33">
        <v>55</v>
      </c>
    </row>
    <row r="43" spans="1:4" ht="16.5" thickBot="1">
      <c r="A43" s="24">
        <v>5</v>
      </c>
      <c r="B43" s="30" t="s">
        <v>87</v>
      </c>
      <c r="C43" s="47" t="s">
        <v>59</v>
      </c>
      <c r="D43" s="33">
        <v>10</v>
      </c>
    </row>
    <row r="44" spans="1:4" ht="16.5" thickBot="1">
      <c r="A44" s="24">
        <v>6</v>
      </c>
      <c r="B44" s="30" t="s">
        <v>88</v>
      </c>
      <c r="C44" s="47" t="s">
        <v>59</v>
      </c>
      <c r="D44" s="33">
        <v>10</v>
      </c>
    </row>
    <row r="45" spans="1:4" ht="16.5" thickBot="1">
      <c r="A45" s="24">
        <v>7</v>
      </c>
      <c r="B45" s="30" t="s">
        <v>89</v>
      </c>
      <c r="C45" s="47" t="s">
        <v>59</v>
      </c>
      <c r="D45" s="33">
        <v>192</v>
      </c>
    </row>
    <row r="46" spans="1:4" ht="16.5" thickBot="1">
      <c r="A46" s="24">
        <v>8</v>
      </c>
      <c r="B46" s="30" t="s">
        <v>90</v>
      </c>
      <c r="C46" s="47"/>
      <c r="D46" s="33"/>
    </row>
    <row r="47" spans="1:4" ht="16.5" thickBot="1">
      <c r="A47" s="24">
        <v>9</v>
      </c>
      <c r="B47" s="30" t="s">
        <v>91</v>
      </c>
      <c r="C47" s="47"/>
      <c r="D47" s="33"/>
    </row>
    <row r="48" spans="1:4" ht="32.25" thickBot="1">
      <c r="A48" s="24">
        <v>10</v>
      </c>
      <c r="B48" s="30" t="s">
        <v>92</v>
      </c>
      <c r="C48" s="47" t="s">
        <v>59</v>
      </c>
      <c r="D48" s="33">
        <v>14</v>
      </c>
    </row>
    <row r="49" spans="1:4" ht="16.5" thickBot="1">
      <c r="A49" s="24">
        <v>11</v>
      </c>
      <c r="B49" s="30" t="s">
        <v>93</v>
      </c>
      <c r="C49" s="47" t="s">
        <v>59</v>
      </c>
      <c r="D49" s="33">
        <v>41</v>
      </c>
    </row>
    <row r="50" spans="1:4" ht="16.5" thickBot="1">
      <c r="A50" s="24">
        <v>12</v>
      </c>
      <c r="B50" s="30" t="s">
        <v>94</v>
      </c>
      <c r="C50" s="47" t="s">
        <v>59</v>
      </c>
      <c r="D50" s="33">
        <v>1</v>
      </c>
    </row>
    <row r="51" spans="1:4" ht="16.5" thickBot="1">
      <c r="A51" s="24">
        <v>13</v>
      </c>
      <c r="B51" s="30" t="s">
        <v>95</v>
      </c>
      <c r="C51" s="47" t="s">
        <v>59</v>
      </c>
      <c r="D51" s="31">
        <v>1</v>
      </c>
    </row>
    <row r="52" spans="1:4" ht="16.5" thickBot="1">
      <c r="A52" s="24">
        <v>14</v>
      </c>
      <c r="B52" s="30" t="s">
        <v>96</v>
      </c>
      <c r="C52" s="47" t="s">
        <v>59</v>
      </c>
      <c r="D52" s="31">
        <v>1</v>
      </c>
    </row>
    <row r="53" spans="1:4" ht="16.5" thickBot="1">
      <c r="A53" s="24">
        <v>15</v>
      </c>
      <c r="B53" s="30" t="s">
        <v>97</v>
      </c>
      <c r="C53" s="47" t="s">
        <v>59</v>
      </c>
      <c r="D53" s="33">
        <v>1</v>
      </c>
    </row>
    <row r="54" spans="1:4" ht="16.5" thickBot="1">
      <c r="A54" s="24">
        <v>16</v>
      </c>
      <c r="B54" s="30" t="s">
        <v>98</v>
      </c>
      <c r="C54" s="47" t="s">
        <v>59</v>
      </c>
      <c r="D54" s="33">
        <v>1</v>
      </c>
    </row>
    <row r="55" spans="1:4" ht="16.5" thickBot="1">
      <c r="A55" s="24">
        <v>17</v>
      </c>
      <c r="B55" s="30" t="s">
        <v>99</v>
      </c>
      <c r="C55" s="47" t="s">
        <v>59</v>
      </c>
      <c r="D55" s="33">
        <v>1180</v>
      </c>
    </row>
    <row r="56" spans="1:4" ht="16.5" thickBot="1">
      <c r="A56" s="24">
        <v>18</v>
      </c>
      <c r="B56" s="30" t="s">
        <v>100</v>
      </c>
      <c r="C56" s="47" t="s">
        <v>59</v>
      </c>
      <c r="D56" s="33">
        <v>14</v>
      </c>
    </row>
    <row r="57" spans="1:4" ht="16.5" thickBot="1">
      <c r="A57" s="24">
        <v>19</v>
      </c>
      <c r="B57" s="40" t="s">
        <v>101</v>
      </c>
      <c r="C57" s="47" t="s">
        <v>59</v>
      </c>
      <c r="D57" s="33">
        <v>14</v>
      </c>
    </row>
    <row r="58" spans="1:4" ht="16.5" thickBot="1">
      <c r="A58" s="24">
        <v>20</v>
      </c>
      <c r="B58" s="40" t="s">
        <v>102</v>
      </c>
      <c r="C58" s="47" t="s">
        <v>59</v>
      </c>
      <c r="D58" s="33">
        <v>1540</v>
      </c>
    </row>
    <row r="59" spans="1:4" ht="16.5" thickBot="1">
      <c r="A59" s="24">
        <v>21</v>
      </c>
      <c r="B59" s="40" t="s">
        <v>103</v>
      </c>
      <c r="C59" s="47" t="s">
        <v>59</v>
      </c>
      <c r="D59" s="33">
        <v>616</v>
      </c>
    </row>
    <row r="60" spans="1:4" ht="16.5" thickBot="1">
      <c r="A60" s="24">
        <v>22</v>
      </c>
      <c r="B60" s="40" t="s">
        <v>104</v>
      </c>
      <c r="C60" s="47" t="s">
        <v>59</v>
      </c>
      <c r="D60" s="33">
        <v>14</v>
      </c>
    </row>
    <row r="61" spans="1:4" ht="16.5" thickBot="1">
      <c r="A61" s="24">
        <v>23</v>
      </c>
      <c r="B61" s="40" t="s">
        <v>105</v>
      </c>
      <c r="C61" s="47" t="s">
        <v>59</v>
      </c>
      <c r="D61" s="33">
        <v>14</v>
      </c>
    </row>
    <row r="62" spans="1:4" ht="16.5" thickBot="1">
      <c r="A62" s="24">
        <v>24</v>
      </c>
      <c r="B62" s="40" t="s">
        <v>106</v>
      </c>
      <c r="C62" s="47" t="s">
        <v>59</v>
      </c>
      <c r="D62" s="33">
        <v>14</v>
      </c>
    </row>
    <row r="63" spans="1:4" ht="16.5" thickBot="1">
      <c r="A63" s="24">
        <v>25</v>
      </c>
      <c r="B63" s="40" t="s">
        <v>107</v>
      </c>
      <c r="C63" s="47" t="s">
        <v>59</v>
      </c>
      <c r="D63" s="33">
        <v>3</v>
      </c>
    </row>
    <row r="64" spans="1:4" ht="16.5" thickBot="1">
      <c r="A64" s="36" t="s">
        <v>41</v>
      </c>
      <c r="B64" s="37" t="s">
        <v>108</v>
      </c>
      <c r="C64" s="37"/>
      <c r="D64" s="38"/>
    </row>
    <row r="65" spans="1:4" ht="16.5" thickBot="1">
      <c r="A65" s="24">
        <v>1</v>
      </c>
      <c r="B65" s="40" t="s">
        <v>109</v>
      </c>
      <c r="C65" s="47" t="s">
        <v>59</v>
      </c>
      <c r="D65" s="34" t="s">
        <v>110</v>
      </c>
    </row>
    <row r="66" spans="1:4" ht="16.5" thickBot="1">
      <c r="A66" s="24">
        <v>2</v>
      </c>
      <c r="B66" s="30" t="s">
        <v>111</v>
      </c>
      <c r="C66" s="47" t="s">
        <v>59</v>
      </c>
      <c r="D66" s="34">
        <v>4</v>
      </c>
    </row>
    <row r="67" spans="1:4" ht="16.5" thickBot="1">
      <c r="A67" s="24">
        <v>3</v>
      </c>
      <c r="B67" s="30" t="s">
        <v>112</v>
      </c>
      <c r="C67" s="47" t="s">
        <v>59</v>
      </c>
      <c r="D67" s="34">
        <v>3</v>
      </c>
    </row>
    <row r="68" spans="1:4" ht="16.5" thickBot="1">
      <c r="A68" s="24">
        <v>4</v>
      </c>
      <c r="B68" s="30" t="s">
        <v>113</v>
      </c>
      <c r="C68" s="47" t="s">
        <v>59</v>
      </c>
      <c r="D68" s="34">
        <v>1</v>
      </c>
    </row>
    <row r="69" spans="1:4" ht="16.5" thickBot="1">
      <c r="A69" s="24">
        <v>5</v>
      </c>
      <c r="B69" s="30" t="s">
        <v>114</v>
      </c>
      <c r="C69" s="47" t="s">
        <v>59</v>
      </c>
      <c r="D69" s="34">
        <v>2</v>
      </c>
    </row>
    <row r="70" spans="1:4" ht="16.5" thickBot="1">
      <c r="A70" s="24">
        <v>6</v>
      </c>
      <c r="B70" s="30" t="s">
        <v>115</v>
      </c>
      <c r="C70" s="47" t="s">
        <v>59</v>
      </c>
      <c r="D70" s="34">
        <v>1</v>
      </c>
    </row>
    <row r="71" spans="1:4" ht="16.5" thickBot="1">
      <c r="A71" s="24">
        <v>7</v>
      </c>
      <c r="B71" s="30" t="s">
        <v>116</v>
      </c>
      <c r="C71" s="47" t="s">
        <v>59</v>
      </c>
      <c r="D71" s="34">
        <v>2</v>
      </c>
    </row>
    <row r="72" spans="1:4" ht="16.5" thickBot="1">
      <c r="A72" s="24">
        <v>8</v>
      </c>
      <c r="B72" s="30" t="s">
        <v>117</v>
      </c>
      <c r="C72" s="47" t="s">
        <v>59</v>
      </c>
      <c r="D72" s="30">
        <v>1</v>
      </c>
    </row>
    <row r="73" spans="1:4" ht="16.5" thickBot="1">
      <c r="A73" s="24">
        <v>9</v>
      </c>
      <c r="B73" s="30" t="s">
        <v>118</v>
      </c>
      <c r="C73" s="47" t="s">
        <v>59</v>
      </c>
      <c r="D73" s="34">
        <v>1</v>
      </c>
    </row>
    <row r="74" spans="1:4" ht="16.5" thickBot="1">
      <c r="A74" s="24">
        <v>10</v>
      </c>
      <c r="B74" s="50" t="s">
        <v>119</v>
      </c>
      <c r="C74" s="47" t="s">
        <v>59</v>
      </c>
      <c r="D74" s="41">
        <v>1</v>
      </c>
    </row>
    <row r="75" spans="1:4" ht="16.5" thickBot="1">
      <c r="A75" s="24">
        <v>11</v>
      </c>
      <c r="B75" s="30" t="s">
        <v>120</v>
      </c>
      <c r="C75" s="47" t="s">
        <v>59</v>
      </c>
      <c r="D75" s="34">
        <v>1</v>
      </c>
    </row>
    <row r="76" spans="1:4" ht="16.5" thickBot="1">
      <c r="A76" s="24">
        <v>12</v>
      </c>
      <c r="B76" s="30" t="s">
        <v>121</v>
      </c>
      <c r="C76" s="47" t="s">
        <v>59</v>
      </c>
      <c r="D76" s="34">
        <v>1</v>
      </c>
    </row>
    <row r="77" spans="1:4" ht="16.5" thickBot="1">
      <c r="A77" s="24">
        <v>13</v>
      </c>
      <c r="B77" s="30" t="s">
        <v>122</v>
      </c>
      <c r="C77" s="47" t="s">
        <v>59</v>
      </c>
      <c r="D77" s="34">
        <v>1</v>
      </c>
    </row>
    <row r="78" spans="1:4" ht="16.5" thickBot="1">
      <c r="A78" s="42"/>
      <c r="B78" s="51" t="s">
        <v>123</v>
      </c>
      <c r="C78" s="43"/>
      <c r="D78" s="44"/>
    </row>
    <row r="79" spans="1:4" ht="16.5" thickBot="1">
      <c r="A79" s="24">
        <v>1</v>
      </c>
      <c r="B79" s="30" t="s">
        <v>124</v>
      </c>
      <c r="C79" s="47" t="s">
        <v>59</v>
      </c>
      <c r="D79" s="34">
        <v>14</v>
      </c>
    </row>
    <row r="80" spans="1:4" ht="16.5" thickBot="1">
      <c r="A80" s="24">
        <v>2</v>
      </c>
      <c r="B80" s="30" t="s">
        <v>125</v>
      </c>
      <c r="C80" s="47" t="s">
        <v>59</v>
      </c>
      <c r="D80" s="34">
        <v>14</v>
      </c>
    </row>
    <row r="81" spans="1:4" ht="16.5" thickBot="1">
      <c r="A81" s="24">
        <v>3</v>
      </c>
      <c r="B81" s="40" t="s">
        <v>56</v>
      </c>
      <c r="C81" s="47" t="s">
        <v>59</v>
      </c>
      <c r="D81" s="34">
        <v>1</v>
      </c>
    </row>
  </sheetData>
  <mergeCells count="3">
    <mergeCell ref="A4:D4"/>
    <mergeCell ref="A16:B16"/>
    <mergeCell ref="A1:D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
  <sheetViews>
    <sheetView view="pageBreakPreview" zoomScale="115" zoomScaleNormal="100" zoomScaleSheetLayoutView="115" workbookViewId="0">
      <selection activeCell="B1" sqref="B1:E1"/>
    </sheetView>
  </sheetViews>
  <sheetFormatPr defaultRowHeight="15"/>
  <cols>
    <col min="1" max="1" width="2.5703125" customWidth="1"/>
    <col min="3" max="3" width="117.85546875" customWidth="1"/>
    <col min="4" max="4" width="16.5703125" customWidth="1"/>
    <col min="5" max="5" width="13.140625" customWidth="1"/>
  </cols>
  <sheetData>
    <row r="1" spans="2:5">
      <c r="B1" s="174" t="s">
        <v>195</v>
      </c>
      <c r="C1" s="174"/>
      <c r="D1" s="174"/>
      <c r="E1" s="174"/>
    </row>
    <row r="2" spans="2:5" ht="15.75" thickBot="1"/>
    <row r="3" spans="2:5" ht="16.5" thickBot="1">
      <c r="B3" s="121" t="s">
        <v>0</v>
      </c>
      <c r="C3" s="122" t="s">
        <v>1</v>
      </c>
      <c r="D3" s="122" t="s">
        <v>2</v>
      </c>
      <c r="E3" s="120" t="s">
        <v>58</v>
      </c>
    </row>
    <row r="4" spans="2:5" ht="16.5" thickBot="1">
      <c r="B4" s="171" t="s">
        <v>188</v>
      </c>
      <c r="C4" s="172"/>
      <c r="D4" s="125"/>
      <c r="E4" s="126"/>
    </row>
    <row r="5" spans="2:5" ht="16.5" thickBot="1">
      <c r="B5" s="128">
        <v>1</v>
      </c>
      <c r="C5" s="123" t="s">
        <v>184</v>
      </c>
      <c r="D5" s="124" t="s">
        <v>59</v>
      </c>
      <c r="E5" s="127">
        <v>1</v>
      </c>
    </row>
    <row r="6" spans="2:5" ht="16.5" thickBot="1">
      <c r="B6" s="128">
        <v>2</v>
      </c>
      <c r="C6" s="123" t="s">
        <v>185</v>
      </c>
      <c r="D6" s="124" t="s">
        <v>59</v>
      </c>
      <c r="E6" s="127">
        <v>1</v>
      </c>
    </row>
    <row r="7" spans="2:5" ht="16.5" thickBot="1">
      <c r="B7" s="128">
        <v>3</v>
      </c>
      <c r="C7" s="123" t="s">
        <v>186</v>
      </c>
      <c r="D7" s="124" t="s">
        <v>59</v>
      </c>
      <c r="E7" s="127">
        <v>1</v>
      </c>
    </row>
    <row r="8" spans="2:5" ht="16.5" thickBot="1">
      <c r="B8" s="171" t="s">
        <v>189</v>
      </c>
      <c r="C8" s="172"/>
      <c r="D8" s="171"/>
      <c r="E8" s="173"/>
    </row>
    <row r="9" spans="2:5" ht="16.5" thickBot="1">
      <c r="B9" s="128">
        <v>1</v>
      </c>
      <c r="C9" s="123" t="s">
        <v>190</v>
      </c>
      <c r="D9" s="124" t="s">
        <v>59</v>
      </c>
      <c r="E9" s="127">
        <v>8</v>
      </c>
    </row>
  </sheetData>
  <mergeCells count="4">
    <mergeCell ref="D8:E8"/>
    <mergeCell ref="B4:C4"/>
    <mergeCell ref="B8:C8"/>
    <mergeCell ref="B1:E1"/>
  </mergeCells>
  <pageMargins left="0.7" right="0.7"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workbookViewId="0">
      <selection activeCell="B19" sqref="B19"/>
    </sheetView>
  </sheetViews>
  <sheetFormatPr defaultRowHeight="15"/>
  <cols>
    <col min="2" max="2" width="46.140625" customWidth="1"/>
    <col min="3" max="3" width="27.85546875" customWidth="1"/>
    <col min="4" max="4" width="42.140625" customWidth="1"/>
  </cols>
  <sheetData>
    <row r="1" spans="1:4" ht="42" customHeight="1">
      <c r="A1" s="175" t="s">
        <v>196</v>
      </c>
      <c r="B1" s="176"/>
      <c r="C1" s="176"/>
      <c r="D1" s="177"/>
    </row>
    <row r="2" spans="1:4" ht="17.25" customHeight="1">
      <c r="A2" s="181"/>
      <c r="B2" s="182"/>
      <c r="C2" s="182"/>
      <c r="D2" s="183"/>
    </row>
    <row r="3" spans="1:4" ht="66" customHeight="1">
      <c r="A3" s="178" t="s">
        <v>197</v>
      </c>
      <c r="B3" s="179"/>
      <c r="C3" s="179"/>
      <c r="D3" s="180"/>
    </row>
    <row r="4" spans="1:4" s="48" customFormat="1" ht="30">
      <c r="A4" s="136" t="s">
        <v>191</v>
      </c>
      <c r="B4" s="135" t="s">
        <v>192</v>
      </c>
      <c r="C4" s="135" t="s">
        <v>199</v>
      </c>
      <c r="D4" s="137" t="s">
        <v>193</v>
      </c>
    </row>
    <row r="5" spans="1:4">
      <c r="A5" s="136">
        <v>1</v>
      </c>
      <c r="B5" s="135">
        <v>2</v>
      </c>
      <c r="C5" s="135">
        <v>3</v>
      </c>
      <c r="D5" s="137">
        <v>4</v>
      </c>
    </row>
    <row r="6" spans="1:4">
      <c r="A6" s="129">
        <v>1.01</v>
      </c>
      <c r="B6" s="83" t="s">
        <v>198</v>
      </c>
      <c r="C6" s="130">
        <f>'Price Bid Schedule'!P146</f>
        <v>0</v>
      </c>
      <c r="D6" s="131"/>
    </row>
    <row r="7" spans="1:4">
      <c r="A7" s="129">
        <v>1.02</v>
      </c>
      <c r="B7" s="83" t="s">
        <v>159</v>
      </c>
      <c r="C7" s="130">
        <f>'Price Bid Schedule'!F151+'Price Bid Schedule'!F152</f>
        <v>0</v>
      </c>
      <c r="D7" s="131"/>
    </row>
    <row r="8" spans="1:4" ht="15.75" thickBot="1">
      <c r="A8" s="132">
        <v>1.03</v>
      </c>
      <c r="B8" s="138" t="s">
        <v>194</v>
      </c>
      <c r="C8" s="139">
        <f>SUM(C6:C7)</f>
        <v>0</v>
      </c>
      <c r="D8" s="140"/>
    </row>
    <row r="10" spans="1:4" ht="15.75" thickBot="1"/>
    <row r="11" spans="1:4" ht="19.5" thickBot="1">
      <c r="B11" s="133" t="s">
        <v>200</v>
      </c>
      <c r="C11" s="134">
        <f>C8</f>
        <v>0</v>
      </c>
    </row>
  </sheetData>
  <mergeCells count="3">
    <mergeCell ref="A1:D1"/>
    <mergeCell ref="A3:D3"/>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Format Price Schedule letter</vt:lpstr>
      <vt:lpstr>Price Bid Schedule</vt:lpstr>
      <vt:lpstr>BoQ AMI</vt:lpstr>
      <vt:lpstr>BoQ SCADA</vt:lpstr>
      <vt:lpstr>BoQ GIS</vt:lpstr>
      <vt:lpstr>Summary Sheet</vt:lpstr>
      <vt:lpstr>'Format Price Schedule letter'!Print_Area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2019-08-13T11:22:36Z</dcterms:modified>
</cp:coreProperties>
</file>